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6"/>
  </bookViews>
  <sheets>
    <sheet name="Sheet1" sheetId="1" r:id="rId1"/>
    <sheet name="Sheet2" sheetId="2" r:id="rId2"/>
    <sheet name="Sheet3" sheetId="3" r:id="rId3"/>
    <sheet name="List1" sheetId="4" r:id="rId4"/>
    <sheet name="List2" sheetId="5" r:id="rId5"/>
    <sheet name="List3" sheetId="6" r:id="rId6"/>
    <sheet name="List4" sheetId="7" r:id="rId7"/>
  </sheets>
  <definedNames/>
  <calcPr fullCalcOnLoad="1"/>
</workbook>
</file>

<file path=xl/sharedStrings.xml><?xml version="1.0" encoding="utf-8"?>
<sst xmlns="http://schemas.openxmlformats.org/spreadsheetml/2006/main" count="664" uniqueCount="163">
  <si>
    <t>PRIHODI POSLOVANJA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</si>
  <si>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</si>
  <si>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</si>
  <si>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</si>
  <si>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</si>
  <si>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</si>
  <si>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</si>
  <si>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</si>
  <si>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</si>
  <si>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PRIHODI UKUPNO</t>
  </si>
  <si>
    <t>RASHODI UKUPNO</t>
  </si>
  <si>
    <t>PRIHODI OD PRODAJE NEFINANCIJSKE IMOVINE</t>
  </si>
  <si>
    <t>Plan</t>
  </si>
  <si>
    <t>DJEČJI VRTIĆ BEDEKOVČINA</t>
  </si>
  <si>
    <t xml:space="preserve">                                                          OPĆI DIO</t>
  </si>
  <si>
    <t>Ostvarenje</t>
  </si>
  <si>
    <t>KLASA:400-05/21-01/03</t>
  </si>
  <si>
    <t>BILANCA PRIHODA 01.01.2020-31.12.2020.</t>
  </si>
  <si>
    <t>Razdjel</t>
  </si>
  <si>
    <t>Glava</t>
  </si>
  <si>
    <t>Program</t>
  </si>
  <si>
    <t>Aktivnost(int.šifra)</t>
  </si>
  <si>
    <t>Izvori</t>
  </si>
  <si>
    <t>Konto 1. razina</t>
  </si>
  <si>
    <t>Konto 3. razina</t>
  </si>
  <si>
    <t>Konto 4. razina</t>
  </si>
  <si>
    <t>Izvršenje</t>
  </si>
  <si>
    <t>% izvršenja</t>
  </si>
  <si>
    <t>001</t>
  </si>
  <si>
    <t>DJEČJI VRTIĆ</t>
  </si>
  <si>
    <t>01</t>
  </si>
  <si>
    <t>1001</t>
  </si>
  <si>
    <t>PREDŠKOLSKI ODGOJ</t>
  </si>
  <si>
    <t>11</t>
  </si>
  <si>
    <t>Iz proračuna</t>
  </si>
  <si>
    <t>6</t>
  </si>
  <si>
    <t>Prihodi poslovanja</t>
  </si>
  <si>
    <t>671</t>
  </si>
  <si>
    <t>Prihodi iz nadležnog proračuna za finan.redovne djel. prorač. kor.</t>
  </si>
  <si>
    <t>6711</t>
  </si>
  <si>
    <t>Prihodi iz nadležnog proračuna za finan. rashoda poslovanja</t>
  </si>
  <si>
    <t>Prihodi iz nadležnog proračuna za financiranje rashoda nefinancijske imovine</t>
  </si>
  <si>
    <t>31</t>
  </si>
  <si>
    <t>Vlastiti prihodi</t>
  </si>
  <si>
    <t>Upravne i administrativne pristojbe</t>
  </si>
  <si>
    <t>Ostale nespomenute pristojbe i naknade</t>
  </si>
  <si>
    <t>661</t>
  </si>
  <si>
    <t>Prihodi od prodaje proizvoda i robe te pruženih usluga</t>
  </si>
  <si>
    <t>6615</t>
  </si>
  <si>
    <t>Prihodi od pruženih usluga</t>
  </si>
  <si>
    <t>43</t>
  </si>
  <si>
    <t>Sredstva za posebne</t>
  </si>
  <si>
    <t>641</t>
  </si>
  <si>
    <t>Prihodi od financijske imovine</t>
  </si>
  <si>
    <t>6413</t>
  </si>
  <si>
    <t>Kamate na oročena sredstva i depozite po viđenju</t>
  </si>
  <si>
    <t>652</t>
  </si>
  <si>
    <t>Prihodi po posebnim propisima</t>
  </si>
  <si>
    <t>6526</t>
  </si>
  <si>
    <t>Ostali nespomenuti prihodi</t>
  </si>
  <si>
    <t>51</t>
  </si>
  <si>
    <t>Nenadležni proračuni</t>
  </si>
  <si>
    <t>636</t>
  </si>
  <si>
    <t>Pomoći prorač. korisnicima iz proračuna koji im nije nadležan</t>
  </si>
  <si>
    <t>6361</t>
  </si>
  <si>
    <t>Tekuće pomoći prorač.korisnicim iz nenadležnog proračuna</t>
  </si>
  <si>
    <t>Donacije</t>
  </si>
  <si>
    <t>663</t>
  </si>
  <si>
    <t>Donacije od pravnih i fizičkih osoba izvan općeg proračuna</t>
  </si>
  <si>
    <t>6631</t>
  </si>
  <si>
    <t>Tekuće donacije</t>
  </si>
  <si>
    <t>SVEUKUPNO</t>
  </si>
  <si>
    <t>SVEUKUPNO:</t>
  </si>
  <si>
    <t>BILANCA RASHODI 01.01.2020.-31.12.2020.</t>
  </si>
  <si>
    <t>3</t>
  </si>
  <si>
    <t>Rashodi poslovanja</t>
  </si>
  <si>
    <t>311</t>
  </si>
  <si>
    <t>Plaće (Bruto)</t>
  </si>
  <si>
    <t>3111</t>
  </si>
  <si>
    <t>Plaće za redovan rad</t>
  </si>
  <si>
    <t>312</t>
  </si>
  <si>
    <t>Ostali rashodi za zaposlene</t>
  </si>
  <si>
    <t>3121</t>
  </si>
  <si>
    <t>313</t>
  </si>
  <si>
    <t>Doprinosi na plaće</t>
  </si>
  <si>
    <t>3132</t>
  </si>
  <si>
    <t>Doprinosi za obvezno zdravstveno osiguranje</t>
  </si>
  <si>
    <t>321</t>
  </si>
  <si>
    <t>Naknade troškova zaposlenima</t>
  </si>
  <si>
    <t>3212</t>
  </si>
  <si>
    <t>Naknade za prijevoz, za rad na terenu i odvojeni život</t>
  </si>
  <si>
    <t>4</t>
  </si>
  <si>
    <t>Rashodi za nabavu nefinancijske imovine</t>
  </si>
  <si>
    <t>422</t>
  </si>
  <si>
    <t>Postrojenja i oprema</t>
  </si>
  <si>
    <t>4227</t>
  </si>
  <si>
    <t>Uređaji, strojevi i oprema za ostale namjene</t>
  </si>
  <si>
    <t>322</t>
  </si>
  <si>
    <t>Rashodi za materijal i energiju</t>
  </si>
  <si>
    <t>Uredski materijal i ostali materijalni rashodi</t>
  </si>
  <si>
    <t>Materijal i sirovine</t>
  </si>
  <si>
    <t>323</t>
  </si>
  <si>
    <t>Rashodi za usluge</t>
  </si>
  <si>
    <t>3234</t>
  </si>
  <si>
    <t>Komunalne usluge</t>
  </si>
  <si>
    <t>3236</t>
  </si>
  <si>
    <t>Zdravstvene i veterinarske usluge</t>
  </si>
  <si>
    <t>329</t>
  </si>
  <si>
    <t>Ostali nespomenuti rashodi poslovanja</t>
  </si>
  <si>
    <t>3293</t>
  </si>
  <si>
    <t>Reprezentacija</t>
  </si>
  <si>
    <t>3211</t>
  </si>
  <si>
    <t>Službena putovanja</t>
  </si>
  <si>
    <t>3213</t>
  </si>
  <si>
    <t>Stručno usavršavanje zaposlenika</t>
  </si>
  <si>
    <t>3221</t>
  </si>
  <si>
    <t>3222</t>
  </si>
  <si>
    <t>3223</t>
  </si>
  <si>
    <t>Energija</t>
  </si>
  <si>
    <t>Materijal i dijelovi za tekuće i investicijsko održavanje</t>
  </si>
  <si>
    <t>3225</t>
  </si>
  <si>
    <t>Sitni inventar i auto gume</t>
  </si>
  <si>
    <t>Službena, radna i zaštitna odjeća i obuća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</si>
  <si>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</si>
  <si>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</si>
  <si>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</si>
  <si>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</si>
  <si>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</si>
  <si>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</si>
  <si>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3237</t>
  </si>
  <si>
    <t>Intelektualne i osobne usluge</t>
  </si>
  <si>
    <t>3291</t>
  </si>
  <si>
    <t>Naknade za rad predstav. i izvršnih tijela, povjerenstava</t>
  </si>
  <si>
    <t>3292</t>
  </si>
  <si>
    <t>Premije osiguranja</t>
  </si>
  <si>
    <t>343</t>
  </si>
  <si>
    <t>Ostali financijski rashodi</t>
  </si>
  <si>
    <t>3431</t>
  </si>
  <si>
    <t>Bankarske usluge i usluge platnog prometa</t>
  </si>
  <si>
    <t>3433</t>
  </si>
  <si>
    <t>Zatezne kamate</t>
  </si>
  <si>
    <t>Dodatna ulaganja na građevinskim objektima</t>
  </si>
  <si>
    <t>Dodatna ulaganja na građevisnkim objektima</t>
  </si>
  <si>
    <t>Sitni inventar</t>
  </si>
  <si>
    <t>Ostale usluge</t>
  </si>
  <si>
    <t>61</t>
  </si>
  <si>
    <t>Postrojenje i oprema</t>
  </si>
  <si>
    <t>OSTVARENJE PRIHODA DJEČJEG VRTIĆA BEDEKOVČINA ZA 2020.GODINU</t>
  </si>
  <si>
    <t>PROGRAMSKA KLASIFIKACIJA</t>
  </si>
  <si>
    <t>A100101</t>
  </si>
  <si>
    <t>Stručno osoblje i materijalni troškovi DV</t>
  </si>
  <si>
    <t>A100102</t>
  </si>
  <si>
    <t>Stručno osoblje i materijalni troškovi asistenta</t>
  </si>
  <si>
    <t>Prihodi iz nadležnog proračuna za finan.redovne djel.prorač. kor.</t>
  </si>
  <si>
    <t>Prihodi iz nadležnog proračuna za financiranje rashoda</t>
  </si>
  <si>
    <t>A100103</t>
  </si>
  <si>
    <t>Stručno osoblje i materijalni troškovi predškole</t>
  </si>
  <si>
    <t>Pomoći proračunskim korisnicima iz proračuna koji im nije nadležan</t>
  </si>
  <si>
    <t>K100102</t>
  </si>
  <si>
    <t>Nabava dugotrajne imovine DV</t>
  </si>
  <si>
    <t>IZVRŠENJE RASHODA DJEČJEG VRTIĆA BEDEKOVČINA ZA 2020.GODINU</t>
  </si>
  <si>
    <t>EKONOMSKA KLASIFIKACIJA</t>
  </si>
  <si>
    <t>ORGANIZACIJSKA  KLASIFIKACIJA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</si>
</sst>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.00_-;\-* #,##0.00_-;_-* &quot;-&quot;??_-;_-@_-"/>
    <numFmt numFmtId="165" formatCode="_-* #,##0_-;\-* #,##0_-;_-* &quot;-&quot;_-;_-@_-"/>
    <numFmt numFmtId="166" formatCode="_-&quot;kn&quot;\ * #,##0.00_-;\-&quot;kn&quot;\ * #,##0.00_-;_-&quot;kn&quot;\ * &quot;-&quot;??_-;_-@_-"/>
    <numFmt numFmtId="167" formatCode="_-&quot;kn&quot;\ * #,##0_-;\-&quot;kn&quot;\ * #,##0_-;_-&quot;kn&quot;\ * &quot;-&quot;_-;_-@_-"/>
    <numFmt numFmtId="168" formatCode="#,##0.0"/>
    <numFmt numFmtId="169" formatCode="#,##0.00_ ;[Red]\-#,##0.00\ 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8"/>
      <name val="MS Sans Serif"/>
      <family val="0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9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13" borderId="0" applyNumberFormat="0" applyBorder="0" applyAlignment="0" applyProtection="0"/>
    <xf numFmtId="0" fontId="2" fillId="6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5" borderId="0" applyNumberFormat="0" applyBorder="0" applyAlignment="0" applyProtection="0"/>
    <xf numFmtId="0" fontId="2" fillId="3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3" fillId="10" borderId="0" applyNumberFormat="0" applyBorder="0" applyAlignment="0" applyProtection="0"/>
    <xf numFmtId="0" fontId="4" fillId="4" borderId="1" applyNumberFormat="0" applyFont="0" applyAlignment="0" applyProtection="0"/>
    <xf numFmtId="0" fontId="5" fillId="22" borderId="2" applyNumberFormat="0" applyAlignment="0" applyProtection="0"/>
    <xf numFmtId="0" fontId="6" fillId="23" borderId="3" applyNumberFormat="0" applyAlignment="0" applyProtection="0"/>
    <xf numFmtId="0" fontId="7" fillId="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1" borderId="2" applyNumberFormat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15" fillId="26" borderId="7" applyNumberFormat="0" applyAlignment="0" applyProtection="0"/>
    <xf numFmtId="0" fontId="16" fillId="26" borderId="2" applyNumberFormat="0" applyAlignment="0" applyProtection="0"/>
    <xf numFmtId="0" fontId="17" fillId="0" borderId="8" applyNumberFormat="0" applyFill="0" applyAlignment="0" applyProtection="0"/>
    <xf numFmtId="0" fontId="3" fillId="8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10" applyNumberFormat="0" applyFill="0" applyAlignment="0" applyProtection="0"/>
    <xf numFmtId="0" fontId="21" fillId="0" borderId="11" applyNumberFormat="0" applyFill="0" applyAlignment="0" applyProtection="0"/>
    <xf numFmtId="0" fontId="21" fillId="0" borderId="0" applyNumberFormat="0" applyFill="0" applyBorder="0" applyAlignment="0" applyProtection="0"/>
    <xf numFmtId="0" fontId="22" fillId="11" borderId="0" applyNumberFormat="0" applyBorder="0" applyAlignment="0" applyProtection="0"/>
    <xf numFmtId="0" fontId="23" fillId="11" borderId="0" applyNumberFormat="0" applyBorder="0" applyAlignment="0" applyProtection="0"/>
    <xf numFmtId="0" fontId="4" fillId="0" borderId="0">
      <alignment/>
      <protection/>
    </xf>
    <xf numFmtId="0" fontId="4" fillId="4" borderId="1" applyNumberFormat="0" applyFont="0" applyAlignment="0" applyProtection="0"/>
    <xf numFmtId="0" fontId="15" fillId="22" borderId="7" applyNumberFormat="0" applyAlignment="0" applyProtection="0"/>
    <xf numFmtId="9" fontId="0" fillId="0" borderId="0" applyFont="0" applyFill="0" applyBorder="0" applyAlignment="0" applyProtection="0"/>
    <xf numFmtId="0" fontId="24" fillId="0" borderId="12" applyNumberFormat="0" applyFill="0" applyAlignment="0" applyProtection="0"/>
    <xf numFmtId="0" fontId="9" fillId="0" borderId="0" applyNumberFormat="0" applyFill="0" applyBorder="0" applyAlignment="0" applyProtection="0"/>
    <xf numFmtId="0" fontId="6" fillId="23" borderId="3" applyNumberFormat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3" applyNumberFormat="0" applyFill="0" applyAlignment="0" applyProtection="0"/>
    <xf numFmtId="0" fontId="26" fillId="0" borderId="14" applyNumberFormat="0" applyFill="0" applyAlignment="0" applyProtection="0"/>
    <xf numFmtId="0" fontId="14" fillId="5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28" fillId="0" borderId="0" xfId="87" applyNumberFormat="1" applyFont="1" applyFill="1" applyBorder="1" applyAlignment="1" applyProtection="1">
      <alignment/>
      <protection/>
    </xf>
    <xf numFmtId="0" fontId="27" fillId="0" borderId="0" xfId="87" applyNumberFormat="1" applyFont="1" applyFill="1" applyBorder="1" applyAlignment="1" applyProtection="1">
      <alignment horizontal="left" wrapText="1"/>
      <protection/>
    </xf>
    <xf numFmtId="0" fontId="29" fillId="0" borderId="0" xfId="87" applyNumberFormat="1" applyFont="1" applyFill="1" applyBorder="1" applyAlignment="1" applyProtection="1">
      <alignment wrapText="1"/>
      <protection/>
    </xf>
    <xf numFmtId="0" fontId="30" fillId="0" borderId="15" xfId="87" applyFont="1" applyBorder="1" applyAlignment="1" quotePrefix="1">
      <alignment horizontal="left" wrapText="1"/>
      <protection/>
    </xf>
    <xf numFmtId="0" fontId="30" fillId="0" borderId="16" xfId="87" applyFont="1" applyBorder="1" applyAlignment="1" quotePrefix="1">
      <alignment horizontal="left" wrapText="1"/>
      <protection/>
    </xf>
    <xf numFmtId="0" fontId="30" fillId="0" borderId="16" xfId="87" applyFont="1" applyBorder="1" applyAlignment="1" quotePrefix="1">
      <alignment horizontal="center" wrapText="1"/>
      <protection/>
    </xf>
    <xf numFmtId="0" fontId="30" fillId="0" borderId="16" xfId="87" applyNumberFormat="1" applyFont="1" applyFill="1" applyBorder="1" applyAlignment="1" applyProtection="1" quotePrefix="1">
      <alignment horizontal="left"/>
      <protection/>
    </xf>
    <xf numFmtId="0" fontId="31" fillId="0" borderId="17" xfId="87" applyNumberFormat="1" applyFont="1" applyFill="1" applyBorder="1" applyAlignment="1" applyProtection="1">
      <alignment horizontal="center" wrapText="1"/>
      <protection/>
    </xf>
    <xf numFmtId="0" fontId="0" fillId="0" borderId="16" xfId="87" applyNumberFormat="1" applyFont="1" applyFill="1" applyBorder="1" applyAlignment="1" applyProtection="1">
      <alignment/>
      <protection/>
    </xf>
    <xf numFmtId="4" fontId="30" fillId="0" borderId="17" xfId="87" applyNumberFormat="1" applyFont="1" applyBorder="1" applyAlignment="1">
      <alignment horizontal="right"/>
      <protection/>
    </xf>
    <xf numFmtId="3" fontId="30" fillId="0" borderId="17" xfId="87" applyNumberFormat="1" applyFont="1" applyBorder="1" applyAlignment="1">
      <alignment horizontal="right"/>
      <protection/>
    </xf>
    <xf numFmtId="0" fontId="32" fillId="0" borderId="15" xfId="87" applyFont="1" applyBorder="1" applyAlignment="1">
      <alignment horizontal="left"/>
      <protection/>
    </xf>
    <xf numFmtId="4" fontId="30" fillId="0" borderId="17" xfId="87" applyNumberFormat="1" applyFont="1" applyFill="1" applyBorder="1" applyAlignment="1" applyProtection="1">
      <alignment horizontal="right" wrapText="1"/>
      <protection/>
    </xf>
    <xf numFmtId="0" fontId="34" fillId="0" borderId="16" xfId="87" applyNumberFormat="1" applyFont="1" applyFill="1" applyBorder="1" applyAlignment="1" applyProtection="1">
      <alignment wrapText="1"/>
      <protection/>
    </xf>
    <xf numFmtId="4" fontId="30" fillId="0" borderId="15" xfId="87" applyNumberFormat="1" applyFont="1" applyBorder="1" applyAlignment="1">
      <alignment horizontal="right"/>
      <protection/>
    </xf>
    <xf numFmtId="0" fontId="30" fillId="0" borderId="16" xfId="87" applyFont="1" applyBorder="1" applyAlignment="1" quotePrefix="1">
      <alignment horizontal="left"/>
      <protection/>
    </xf>
    <xf numFmtId="0" fontId="30" fillId="0" borderId="16" xfId="87" applyNumberFormat="1" applyFont="1" applyFill="1" applyBorder="1" applyAlignment="1" applyProtection="1">
      <alignment wrapText="1"/>
      <protection/>
    </xf>
    <xf numFmtId="0" fontId="34" fillId="0" borderId="16" xfId="87" applyNumberFormat="1" applyFont="1" applyFill="1" applyBorder="1" applyAlignment="1" applyProtection="1">
      <alignment horizontal="center" wrapText="1"/>
      <protection/>
    </xf>
    <xf numFmtId="0" fontId="29" fillId="0" borderId="17" xfId="87" applyNumberFormat="1" applyFont="1" applyFill="1" applyBorder="1" applyAlignment="1" applyProtection="1">
      <alignment/>
      <protection/>
    </xf>
    <xf numFmtId="0" fontId="31" fillId="0" borderId="0" xfId="87" applyNumberFormat="1" applyFont="1" applyFill="1" applyBorder="1" applyAlignment="1" applyProtection="1">
      <alignment horizontal="center" vertical="center" wrapText="1"/>
      <protection/>
    </xf>
    <xf numFmtId="4" fontId="30" fillId="0" borderId="0" xfId="87" applyNumberFormat="1" applyFont="1" applyBorder="1" applyAlignment="1">
      <alignment horizontal="right"/>
      <protection/>
    </xf>
    <xf numFmtId="3" fontId="30" fillId="0" borderId="15" xfId="87" applyNumberFormat="1" applyFont="1" applyBorder="1" applyAlignment="1">
      <alignment horizontal="right"/>
      <protection/>
    </xf>
    <xf numFmtId="3" fontId="30" fillId="0" borderId="0" xfId="87" applyNumberFormat="1" applyFont="1" applyBorder="1" applyAlignment="1">
      <alignment horizontal="right"/>
      <protection/>
    </xf>
    <xf numFmtId="3" fontId="30" fillId="0" borderId="0" xfId="87" applyNumberFormat="1" applyFont="1" applyFill="1" applyBorder="1" applyAlignment="1" applyProtection="1">
      <alignment horizontal="right" wrapText="1"/>
      <protection/>
    </xf>
    <xf numFmtId="0" fontId="29" fillId="0" borderId="15" xfId="87" applyNumberFormat="1" applyFont="1" applyFill="1" applyBorder="1" applyAlignment="1" applyProtection="1">
      <alignment/>
      <protection/>
    </xf>
    <xf numFmtId="0" fontId="29" fillId="0" borderId="0" xfId="87" applyNumberFormat="1" applyFont="1" applyFill="1" applyBorder="1" applyAlignment="1" applyProtection="1">
      <alignment/>
      <protection/>
    </xf>
    <xf numFmtId="0" fontId="30" fillId="0" borderId="0" xfId="87" applyNumberFormat="1" applyFont="1" applyFill="1" applyBorder="1" applyAlignment="1" applyProtection="1">
      <alignment horizontal="center" vertical="center" wrapText="1"/>
      <protection/>
    </xf>
    <xf numFmtId="0" fontId="34" fillId="0" borderId="0" xfId="87" applyNumberFormat="1" applyFont="1" applyFill="1" applyBorder="1" applyAlignment="1" applyProtection="1">
      <alignment horizontal="center" vertical="center" wrapText="1"/>
      <protection/>
    </xf>
    <xf numFmtId="0" fontId="32" fillId="0" borderId="15" xfId="87" applyNumberFormat="1" applyFont="1" applyFill="1" applyBorder="1" applyAlignment="1" applyProtection="1">
      <alignment horizontal="left" wrapText="1"/>
      <protection/>
    </xf>
    <xf numFmtId="0" fontId="33" fillId="0" borderId="16" xfId="87" applyNumberFormat="1" applyFont="1" applyFill="1" applyBorder="1" applyAlignment="1" applyProtection="1">
      <alignment wrapText="1"/>
      <protection/>
    </xf>
    <xf numFmtId="0" fontId="0" fillId="0" borderId="16" xfId="87" applyNumberFormat="1" applyFont="1" applyFill="1" applyBorder="1" applyAlignment="1" applyProtection="1">
      <alignment/>
      <protection/>
    </xf>
    <xf numFmtId="0" fontId="30" fillId="0" borderId="0" xfId="87" applyNumberFormat="1" applyFont="1" applyFill="1" applyBorder="1" applyAlignment="1" applyProtection="1">
      <alignment horizontal="center" vertical="center" wrapText="1"/>
      <protection/>
    </xf>
    <xf numFmtId="0" fontId="27" fillId="0" borderId="0" xfId="87" applyNumberFormat="1" applyFont="1" applyFill="1" applyBorder="1" applyAlignment="1" applyProtection="1">
      <alignment horizontal="center" vertical="center" wrapText="1"/>
      <protection/>
    </xf>
    <xf numFmtId="0" fontId="29" fillId="0" borderId="0" xfId="87" applyNumberFormat="1" applyFont="1" applyFill="1" applyBorder="1" applyAlignment="1" applyProtection="1">
      <alignment horizontal="center" vertical="center" wrapText="1"/>
      <protection/>
    </xf>
    <xf numFmtId="0" fontId="28" fillId="0" borderId="0" xfId="87" applyNumberFormat="1" applyFont="1" applyFill="1" applyBorder="1" applyAlignment="1" applyProtection="1">
      <alignment/>
      <protection/>
    </xf>
    <xf numFmtId="0" fontId="30" fillId="0" borderId="0" xfId="87" applyNumberFormat="1" applyFont="1" applyFill="1" applyBorder="1" applyAlignment="1" applyProtection="1">
      <alignment vertical="center" wrapText="1"/>
      <protection/>
    </xf>
    <xf numFmtId="0" fontId="34" fillId="0" borderId="0" xfId="87" applyNumberFormat="1" applyFont="1" applyFill="1" applyBorder="1" applyAlignment="1" applyProtection="1">
      <alignment/>
      <protection/>
    </xf>
    <xf numFmtId="0" fontId="32" fillId="0" borderId="15" xfId="87" applyFont="1" applyBorder="1" applyAlignment="1" quotePrefix="1">
      <alignment horizontal="left"/>
      <protection/>
    </xf>
    <xf numFmtId="0" fontId="32" fillId="0" borderId="15" xfId="87" applyNumberFormat="1" applyFont="1" applyFill="1" applyBorder="1" applyAlignment="1" applyProtection="1" quotePrefix="1">
      <alignment horizontal="left" wrapText="1"/>
      <protection/>
    </xf>
    <xf numFmtId="0" fontId="0" fillId="0" borderId="16" xfId="87" applyNumberFormat="1" applyFont="1" applyFill="1" applyBorder="1" applyAlignment="1" applyProtection="1">
      <alignment wrapText="1"/>
      <protection/>
    </xf>
    <xf numFmtId="0" fontId="30" fillId="0" borderId="15" xfId="87" applyNumberFormat="1" applyFont="1" applyFill="1" applyBorder="1" applyAlignment="1" applyProtection="1">
      <alignment horizontal="left" wrapText="1"/>
      <protection/>
    </xf>
    <xf numFmtId="0" fontId="34" fillId="0" borderId="16" xfId="87" applyNumberFormat="1" applyFont="1" applyFill="1" applyBorder="1" applyAlignment="1" applyProtection="1">
      <alignment wrapText="1"/>
      <protection/>
    </xf>
    <xf numFmtId="0" fontId="28" fillId="0" borderId="16" xfId="87" applyNumberFormat="1" applyFont="1" applyFill="1" applyBorder="1" applyAlignment="1" applyProtection="1">
      <alignment/>
      <protection/>
    </xf>
    <xf numFmtId="0" fontId="27" fillId="0" borderId="0" xfId="87" applyNumberFormat="1" applyFont="1" applyFill="1" applyBorder="1" applyAlignment="1" applyProtection="1" quotePrefix="1">
      <alignment horizontal="center" vertical="center" wrapText="1"/>
      <protection/>
    </xf>
    <xf numFmtId="0" fontId="30" fillId="0" borderId="0" xfId="0" applyFont="1" applyAlignment="1">
      <alignment/>
    </xf>
    <xf numFmtId="0" fontId="34" fillId="0" borderId="0" xfId="0" applyFont="1" applyAlignment="1">
      <alignment/>
    </xf>
    <xf numFmtId="0" fontId="34" fillId="0" borderId="0" xfId="0" applyFont="1" applyAlignment="1">
      <alignment horizontal="right"/>
    </xf>
    <xf numFmtId="0" fontId="35" fillId="0" borderId="0" xfId="0" applyFont="1" applyAlignment="1">
      <alignment/>
    </xf>
    <xf numFmtId="0" fontId="30" fillId="0" borderId="0" xfId="0" applyFont="1" applyAlignment="1">
      <alignment horizontal="left"/>
    </xf>
    <xf numFmtId="0" fontId="30" fillId="0" borderId="0" xfId="0" applyFont="1" applyAlignment="1">
      <alignment horizontal="center"/>
    </xf>
    <xf numFmtId="0" fontId="30" fillId="26" borderId="17" xfId="0" applyFont="1" applyFill="1" applyBorder="1" applyAlignment="1">
      <alignment horizontal="center" wrapText="1"/>
    </xf>
    <xf numFmtId="0" fontId="30" fillId="26" borderId="17" xfId="0" applyFont="1" applyFill="1" applyBorder="1" applyAlignment="1">
      <alignment horizontal="center"/>
    </xf>
    <xf numFmtId="0" fontId="30" fillId="26" borderId="18" xfId="0" applyFont="1" applyFill="1" applyBorder="1" applyAlignment="1">
      <alignment horizontal="center"/>
    </xf>
    <xf numFmtId="0" fontId="30" fillId="26" borderId="19" xfId="0" applyFont="1" applyFill="1" applyBorder="1" applyAlignment="1">
      <alignment/>
    </xf>
    <xf numFmtId="0" fontId="30" fillId="26" borderId="0" xfId="0" applyFont="1" applyFill="1" applyBorder="1" applyAlignment="1">
      <alignment/>
    </xf>
    <xf numFmtId="169" fontId="30" fillId="26" borderId="0" xfId="0" applyNumberFormat="1" applyFont="1" applyFill="1" applyBorder="1" applyAlignment="1">
      <alignment/>
    </xf>
    <xf numFmtId="10" fontId="30" fillId="26" borderId="0" xfId="0" applyNumberFormat="1" applyFont="1" applyFill="1" applyBorder="1" applyAlignment="1">
      <alignment horizontal="right"/>
    </xf>
    <xf numFmtId="0" fontId="34" fillId="0" borderId="19" xfId="0" applyFont="1" applyBorder="1" applyAlignment="1">
      <alignment/>
    </xf>
    <xf numFmtId="0" fontId="30" fillId="9" borderId="19" xfId="0" applyFont="1" applyFill="1" applyBorder="1" applyAlignment="1">
      <alignment/>
    </xf>
    <xf numFmtId="0" fontId="30" fillId="9" borderId="0" xfId="0" applyFont="1" applyFill="1" applyAlignment="1">
      <alignment/>
    </xf>
    <xf numFmtId="169" fontId="30" fillId="9" borderId="0" xfId="0" applyNumberFormat="1" applyFont="1" applyFill="1" applyAlignment="1">
      <alignment/>
    </xf>
    <xf numFmtId="10" fontId="30" fillId="9" borderId="0" xfId="0" applyNumberFormat="1" applyFont="1" applyFill="1" applyAlignment="1">
      <alignment horizontal="right"/>
    </xf>
    <xf numFmtId="0" fontId="30" fillId="10" borderId="19" xfId="0" applyFont="1" applyFill="1" applyBorder="1" applyAlignment="1">
      <alignment/>
    </xf>
    <xf numFmtId="0" fontId="30" fillId="10" borderId="0" xfId="0" applyFont="1" applyFill="1" applyAlignment="1">
      <alignment/>
    </xf>
    <xf numFmtId="169" fontId="30" fillId="10" borderId="0" xfId="0" applyNumberFormat="1" applyFont="1" applyFill="1" applyAlignment="1">
      <alignment/>
    </xf>
    <xf numFmtId="10" fontId="30" fillId="10" borderId="0" xfId="0" applyNumberFormat="1" applyFont="1" applyFill="1" applyAlignment="1">
      <alignment horizontal="right"/>
    </xf>
    <xf numFmtId="0" fontId="30" fillId="6" borderId="19" xfId="0" applyFont="1" applyFill="1" applyBorder="1" applyAlignment="1">
      <alignment/>
    </xf>
    <xf numFmtId="0" fontId="30" fillId="6" borderId="0" xfId="0" applyFont="1" applyFill="1" applyAlignment="1">
      <alignment/>
    </xf>
    <xf numFmtId="169" fontId="30" fillId="6" borderId="0" xfId="0" applyNumberFormat="1" applyFont="1" applyFill="1" applyAlignment="1">
      <alignment/>
    </xf>
    <xf numFmtId="10" fontId="30" fillId="6" borderId="0" xfId="0" applyNumberFormat="1" applyFont="1" applyFill="1" applyAlignment="1">
      <alignment horizontal="right"/>
    </xf>
    <xf numFmtId="0" fontId="30" fillId="5" borderId="19" xfId="0" applyFont="1" applyFill="1" applyBorder="1" applyAlignment="1">
      <alignment/>
    </xf>
    <xf numFmtId="0" fontId="30" fillId="5" borderId="0" xfId="0" applyFont="1" applyFill="1" applyAlignment="1">
      <alignment/>
    </xf>
    <xf numFmtId="169" fontId="30" fillId="5" borderId="0" xfId="0" applyNumberFormat="1" applyFont="1" applyFill="1" applyAlignment="1">
      <alignment/>
    </xf>
    <xf numFmtId="10" fontId="30" fillId="5" borderId="0" xfId="0" applyNumberFormat="1" applyFont="1" applyFill="1" applyAlignment="1">
      <alignment horizontal="right"/>
    </xf>
    <xf numFmtId="0" fontId="30" fillId="26" borderId="0" xfId="0" applyFont="1" applyFill="1" applyAlignment="1">
      <alignment/>
    </xf>
    <xf numFmtId="169" fontId="30" fillId="26" borderId="0" xfId="0" applyNumberFormat="1" applyFont="1" applyFill="1" applyAlignment="1">
      <alignment/>
    </xf>
    <xf numFmtId="10" fontId="30" fillId="26" borderId="0" xfId="0" applyNumberFormat="1" applyFont="1" applyFill="1" applyAlignment="1">
      <alignment horizontal="right"/>
    </xf>
    <xf numFmtId="0" fontId="30" fillId="4" borderId="19" xfId="0" applyFont="1" applyFill="1" applyBorder="1" applyAlignment="1">
      <alignment/>
    </xf>
    <xf numFmtId="0" fontId="30" fillId="4" borderId="0" xfId="0" applyFont="1" applyFill="1" applyAlignment="1">
      <alignment/>
    </xf>
    <xf numFmtId="169" fontId="30" fillId="4" borderId="0" xfId="0" applyNumberFormat="1" applyFont="1" applyFill="1" applyAlignment="1">
      <alignment/>
    </xf>
    <xf numFmtId="10" fontId="30" fillId="4" borderId="0" xfId="0" applyNumberFormat="1" applyFont="1" applyFill="1" applyAlignment="1">
      <alignment horizontal="right"/>
    </xf>
    <xf numFmtId="0" fontId="34" fillId="4" borderId="19" xfId="0" applyFont="1" applyFill="1" applyBorder="1" applyAlignment="1">
      <alignment/>
    </xf>
    <xf numFmtId="0" fontId="34" fillId="4" borderId="0" xfId="0" applyFont="1" applyFill="1" applyAlignment="1">
      <alignment/>
    </xf>
    <xf numFmtId="169" fontId="34" fillId="4" borderId="0" xfId="0" applyNumberFormat="1" applyFont="1" applyFill="1" applyAlignment="1">
      <alignment/>
    </xf>
    <xf numFmtId="10" fontId="34" fillId="4" borderId="0" xfId="0" applyNumberFormat="1" applyFont="1" applyFill="1" applyAlignment="1">
      <alignment horizontal="right"/>
    </xf>
    <xf numFmtId="169" fontId="34" fillId="0" borderId="0" xfId="0" applyNumberFormat="1" applyFont="1" applyAlignment="1">
      <alignment horizontal="right"/>
    </xf>
    <xf numFmtId="10" fontId="34" fillId="0" borderId="0" xfId="0" applyNumberFormat="1" applyFont="1" applyAlignment="1">
      <alignment horizontal="right"/>
    </xf>
    <xf numFmtId="4" fontId="35" fillId="0" borderId="0" xfId="0" applyNumberFormat="1" applyFont="1" applyAlignment="1">
      <alignment/>
    </xf>
    <xf numFmtId="169" fontId="34" fillId="0" borderId="0" xfId="0" applyNumberFormat="1" applyFont="1" applyAlignment="1">
      <alignment/>
    </xf>
    <xf numFmtId="0" fontId="34" fillId="0" borderId="0" xfId="0" applyFont="1" applyAlignment="1">
      <alignment horizontal="left" vertical="top"/>
    </xf>
    <xf numFmtId="0" fontId="30" fillId="4" borderId="19" xfId="0" applyFont="1" applyFill="1" applyBorder="1" applyAlignment="1">
      <alignment horizontal="left"/>
    </xf>
    <xf numFmtId="0" fontId="34" fillId="0" borderId="0" xfId="0" applyFont="1" applyAlignment="1">
      <alignment horizontal="left"/>
    </xf>
    <xf numFmtId="0" fontId="30" fillId="26" borderId="0" xfId="0" applyFont="1" applyFill="1" applyBorder="1" applyAlignment="1">
      <alignment vertical="center"/>
    </xf>
    <xf numFmtId="169" fontId="30" fillId="26" borderId="0" xfId="0" applyNumberFormat="1" applyFont="1" applyFill="1" applyBorder="1" applyAlignment="1">
      <alignment vertical="center"/>
    </xf>
    <xf numFmtId="10" fontId="30" fillId="26" borderId="0" xfId="0" applyNumberFormat="1" applyFont="1" applyFill="1" applyBorder="1" applyAlignment="1">
      <alignment horizontal="right" vertical="center"/>
    </xf>
    <xf numFmtId="0" fontId="36" fillId="0" borderId="0" xfId="0" applyFont="1" applyAlignment="1">
      <alignment/>
    </xf>
    <xf numFmtId="0" fontId="36" fillId="0" borderId="19" xfId="0" applyFont="1" applyBorder="1" applyAlignment="1">
      <alignment/>
    </xf>
    <xf numFmtId="0" fontId="37" fillId="4" borderId="19" xfId="0" applyFont="1" applyFill="1" applyBorder="1" applyAlignment="1">
      <alignment/>
    </xf>
    <xf numFmtId="0" fontId="37" fillId="4" borderId="0" xfId="0" applyFont="1" applyFill="1" applyAlignment="1">
      <alignment/>
    </xf>
    <xf numFmtId="169" fontId="37" fillId="4" borderId="0" xfId="0" applyNumberFormat="1" applyFont="1" applyFill="1" applyAlignment="1">
      <alignment/>
    </xf>
    <xf numFmtId="10" fontId="37" fillId="4" borderId="0" xfId="0" applyNumberFormat="1" applyFont="1" applyFill="1" applyAlignment="1">
      <alignment horizontal="right"/>
    </xf>
    <xf numFmtId="0" fontId="1" fillId="0" borderId="0" xfId="0" applyFont="1" applyAlignment="1">
      <alignment/>
    </xf>
    <xf numFmtId="169" fontId="36" fillId="0" borderId="0" xfId="0" applyNumberFormat="1" applyFont="1" applyAlignment="1">
      <alignment horizontal="right"/>
    </xf>
    <xf numFmtId="0" fontId="36" fillId="4" borderId="19" xfId="0" applyFont="1" applyFill="1" applyBorder="1" applyAlignment="1">
      <alignment/>
    </xf>
    <xf numFmtId="0" fontId="36" fillId="4" borderId="0" xfId="0" applyFont="1" applyFill="1" applyAlignment="1">
      <alignment/>
    </xf>
    <xf numFmtId="169" fontId="36" fillId="4" borderId="0" xfId="0" applyNumberFormat="1" applyFont="1" applyFill="1" applyAlignment="1">
      <alignment/>
    </xf>
    <xf numFmtId="10" fontId="36" fillId="4" borderId="0" xfId="0" applyNumberFormat="1" applyFont="1" applyFill="1" applyAlignment="1">
      <alignment horizontal="right"/>
    </xf>
    <xf numFmtId="10" fontId="36" fillId="0" borderId="0" xfId="0" applyNumberFormat="1" applyFont="1" applyAlignment="1">
      <alignment horizontal="right"/>
    </xf>
    <xf numFmtId="169" fontId="36" fillId="0" borderId="0" xfId="0" applyNumberFormat="1" applyFont="1" applyAlignment="1">
      <alignment/>
    </xf>
    <xf numFmtId="0" fontId="36" fillId="0" borderId="0" xfId="0" applyFont="1" applyAlignment="1">
      <alignment horizontal="left"/>
    </xf>
    <xf numFmtId="0" fontId="37" fillId="4" borderId="19" xfId="0" applyFont="1" applyFill="1" applyBorder="1" applyAlignment="1">
      <alignment horizontal="left"/>
    </xf>
    <xf numFmtId="0" fontId="36" fillId="0" borderId="0" xfId="0" applyFont="1" applyAlignment="1">
      <alignment horizontal="left" vertical="top"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_Sheet1" xfId="87"/>
    <cellStyle name="Note" xfId="88"/>
    <cellStyle name="Output" xfId="89"/>
    <cellStyle name="Percent" xfId="90"/>
    <cellStyle name="Povezana ćelija" xfId="91"/>
    <cellStyle name="Followed Hyperlink" xfId="92"/>
    <cellStyle name="Provjera ćelije" xfId="93"/>
    <cellStyle name="Tekst objašnjenja" xfId="94"/>
    <cellStyle name="Tekst upozorenja" xfId="95"/>
    <cellStyle name="Title" xfId="96"/>
    <cellStyle name="Total" xfId="97"/>
    <cellStyle name="Ukupni zbroj" xfId="98"/>
    <cellStyle name="Unos" xfId="99"/>
    <cellStyle name="Currency" xfId="100"/>
    <cellStyle name="Currency [0]" xfId="101"/>
    <cellStyle name="Warning Text" xfId="102"/>
    <cellStyle name="Comma" xfId="103"/>
    <cellStyle name="Comma [0]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4"/>
  <sheetViews>
    <sheetView zoomScalePageLayoutView="0" workbookViewId="0" topLeftCell="A1">
      <selection activeCell="G24" sqref="G24"/>
    </sheetView>
  </sheetViews>
  <sheetFormatPr defaultColWidth="9.140625" defaultRowHeight="12.75"/>
  <cols>
    <col min="6" max="6" width="18.7109375" style="0" customWidth="1"/>
    <col min="7" max="7" width="17.140625" style="0" customWidth="1"/>
    <col min="8" max="8" width="14.8515625" style="0" customWidth="1"/>
  </cols>
  <sheetData>
    <row r="2" spans="1:8" ht="15.75">
      <c r="A2" s="32"/>
      <c r="B2" s="32"/>
      <c r="C2" s="32"/>
      <c r="D2" s="32"/>
      <c r="E2" s="32"/>
      <c r="F2" s="32"/>
      <c r="G2" s="32"/>
      <c r="H2" s="27"/>
    </row>
    <row r="3" spans="1:8" ht="15.75">
      <c r="A3" s="27"/>
      <c r="B3" s="27"/>
      <c r="C3" s="27"/>
      <c r="D3" s="27"/>
      <c r="E3" s="27"/>
      <c r="F3" s="27"/>
      <c r="G3" s="27"/>
      <c r="H3" s="27"/>
    </row>
    <row r="4" spans="1:8" ht="15.75">
      <c r="A4" s="32" t="s">
        <v>13</v>
      </c>
      <c r="B4" s="32"/>
      <c r="C4" s="32"/>
      <c r="D4" s="32"/>
      <c r="E4" s="32"/>
      <c r="F4" s="32"/>
      <c r="G4" s="32"/>
      <c r="H4" s="28"/>
    </row>
    <row r="5" spans="1:8" ht="15.75">
      <c r="A5" s="36" t="s">
        <v>14</v>
      </c>
      <c r="B5" s="36"/>
      <c r="C5" s="36"/>
      <c r="D5" s="36"/>
      <c r="E5" s="36"/>
      <c r="F5" s="36"/>
      <c r="G5" s="36"/>
      <c r="H5" s="37"/>
    </row>
    <row r="6" spans="1:8" ht="18">
      <c r="A6" s="2"/>
      <c r="B6" s="3"/>
      <c r="C6" s="3"/>
      <c r="D6" s="3"/>
      <c r="E6" s="3"/>
      <c r="F6" s="1"/>
      <c r="G6" s="1"/>
      <c r="H6" s="1"/>
    </row>
    <row r="7" spans="1:8" ht="15.75">
      <c r="A7" s="4"/>
      <c r="B7" s="5"/>
      <c r="C7" s="5"/>
      <c r="D7" s="6"/>
      <c r="E7" s="7"/>
      <c r="F7" s="8" t="s">
        <v>12</v>
      </c>
      <c r="G7" s="8" t="s">
        <v>15</v>
      </c>
      <c r="H7" s="20"/>
    </row>
    <row r="8" spans="1:8" ht="15.75">
      <c r="A8" s="29" t="s">
        <v>9</v>
      </c>
      <c r="B8" s="30"/>
      <c r="C8" s="30"/>
      <c r="D8" s="30"/>
      <c r="E8" s="31"/>
      <c r="F8" s="10">
        <v>3030720</v>
      </c>
      <c r="G8" s="10">
        <v>2859790.39</v>
      </c>
      <c r="H8" s="21"/>
    </row>
    <row r="9" spans="1:8" ht="15.75">
      <c r="A9" s="29" t="s">
        <v>0</v>
      </c>
      <c r="B9" s="30"/>
      <c r="C9" s="30"/>
      <c r="D9" s="30"/>
      <c r="E9" s="31"/>
      <c r="F9" s="10">
        <v>3030720</v>
      </c>
      <c r="G9" s="10">
        <v>2859790.39</v>
      </c>
      <c r="H9" s="21"/>
    </row>
    <row r="10" spans="1:8" ht="15.75">
      <c r="A10" s="38" t="s">
        <v>11</v>
      </c>
      <c r="B10" s="31"/>
      <c r="C10" s="31"/>
      <c r="D10" s="31"/>
      <c r="E10" s="31"/>
      <c r="F10" s="11"/>
      <c r="G10" s="11"/>
      <c r="H10" s="23"/>
    </row>
    <row r="11" spans="1:8" ht="15.75">
      <c r="A11" s="12" t="s">
        <v>10</v>
      </c>
      <c r="B11" s="9"/>
      <c r="C11" s="9"/>
      <c r="D11" s="9"/>
      <c r="E11" s="9"/>
      <c r="F11" s="10">
        <v>3124500</v>
      </c>
      <c r="G11" s="10">
        <v>2905733.85</v>
      </c>
      <c r="H11" s="21"/>
    </row>
    <row r="12" spans="1:8" ht="15.75">
      <c r="A12" s="39" t="s">
        <v>1</v>
      </c>
      <c r="B12" s="30"/>
      <c r="C12" s="30"/>
      <c r="D12" s="30"/>
      <c r="E12" s="40"/>
      <c r="F12" s="13">
        <v>3054320</v>
      </c>
      <c r="G12" s="13">
        <v>2861389.84</v>
      </c>
      <c r="H12" s="24"/>
    </row>
    <row r="13" spans="1:8" ht="15.75">
      <c r="A13" s="38" t="s">
        <v>2</v>
      </c>
      <c r="B13" s="31"/>
      <c r="C13" s="31"/>
      <c r="D13" s="31"/>
      <c r="E13" s="31"/>
      <c r="F13" s="13">
        <v>70180</v>
      </c>
      <c r="G13" s="13">
        <v>44344.01</v>
      </c>
      <c r="H13" s="24"/>
    </row>
    <row r="14" spans="1:8" ht="15.75">
      <c r="A14" s="39" t="s">
        <v>3</v>
      </c>
      <c r="B14" s="30"/>
      <c r="C14" s="30"/>
      <c r="D14" s="30"/>
      <c r="E14" s="30"/>
      <c r="F14" s="13"/>
      <c r="G14" s="13">
        <v>-45943.46</v>
      </c>
      <c r="H14" s="24"/>
    </row>
    <row r="15" spans="1:8" ht="18">
      <c r="A15" s="33"/>
      <c r="B15" s="34"/>
      <c r="C15" s="34"/>
      <c r="D15" s="34"/>
      <c r="E15" s="34"/>
      <c r="F15" s="35"/>
      <c r="G15" s="35"/>
      <c r="H15" s="35"/>
    </row>
    <row r="16" spans="1:8" ht="15.75">
      <c r="A16" s="4"/>
      <c r="B16" s="5"/>
      <c r="C16" s="5"/>
      <c r="D16" s="6"/>
      <c r="E16" s="7"/>
      <c r="F16" s="8" t="s">
        <v>12</v>
      </c>
      <c r="G16" s="8"/>
      <c r="H16" s="20"/>
    </row>
    <row r="17" spans="1:8" ht="15.75">
      <c r="A17" s="41" t="s">
        <v>4</v>
      </c>
      <c r="B17" s="42"/>
      <c r="C17" s="42"/>
      <c r="D17" s="42"/>
      <c r="E17" s="43"/>
      <c r="F17" s="15"/>
      <c r="G17" s="10">
        <v>93780.17</v>
      </c>
      <c r="H17" s="24"/>
    </row>
    <row r="18" spans="1:8" ht="18">
      <c r="A18" s="44"/>
      <c r="B18" s="34"/>
      <c r="C18" s="34"/>
      <c r="D18" s="34"/>
      <c r="E18" s="34"/>
      <c r="F18" s="35"/>
      <c r="G18" s="35"/>
      <c r="H18" s="35"/>
    </row>
    <row r="19" spans="1:8" ht="15.75">
      <c r="A19" s="4"/>
      <c r="B19" s="5"/>
      <c r="C19" s="5"/>
      <c r="D19" s="6"/>
      <c r="E19" s="7"/>
      <c r="F19" s="8"/>
      <c r="G19" s="8"/>
      <c r="H19" s="20"/>
    </row>
    <row r="20" spans="1:8" ht="15.75">
      <c r="A20" s="29" t="s">
        <v>5</v>
      </c>
      <c r="B20" s="30"/>
      <c r="C20" s="30"/>
      <c r="D20" s="30"/>
      <c r="E20" s="30"/>
      <c r="F20" s="11"/>
      <c r="G20" s="11"/>
      <c r="H20" s="23"/>
    </row>
    <row r="21" spans="1:8" ht="15.75">
      <c r="A21" s="29" t="s">
        <v>6</v>
      </c>
      <c r="B21" s="30"/>
      <c r="C21" s="30"/>
      <c r="D21" s="30"/>
      <c r="E21" s="30"/>
      <c r="F21" s="11"/>
      <c r="G21" s="22"/>
      <c r="H21" s="23"/>
    </row>
    <row r="22" spans="1:8" ht="15.75">
      <c r="A22" s="39" t="s">
        <v>7</v>
      </c>
      <c r="B22" s="30"/>
      <c r="C22" s="30"/>
      <c r="D22" s="30"/>
      <c r="E22" s="30"/>
      <c r="F22" s="11"/>
      <c r="G22" s="22"/>
      <c r="H22" s="23"/>
    </row>
    <row r="23" spans="1:8" ht="18">
      <c r="A23" s="16"/>
      <c r="B23" s="17"/>
      <c r="C23" s="14"/>
      <c r="D23" s="18"/>
      <c r="E23" s="17"/>
      <c r="F23" s="19"/>
      <c r="G23" s="25"/>
      <c r="H23" s="26"/>
    </row>
    <row r="24" spans="1:8" ht="15.75">
      <c r="A24" s="39" t="s">
        <v>8</v>
      </c>
      <c r="B24" s="30"/>
      <c r="C24" s="30"/>
      <c r="D24" s="30"/>
      <c r="E24" s="30"/>
      <c r="F24" s="10"/>
      <c r="G24" s="15">
        <v>47836.71</v>
      </c>
      <c r="H24" s="23"/>
    </row>
  </sheetData>
  <sheetProtection/>
  <mergeCells count="16">
    <mergeCell ref="A24:E24"/>
    <mergeCell ref="A20:E20"/>
    <mergeCell ref="A21:E21"/>
    <mergeCell ref="A22:E22"/>
    <mergeCell ref="A17:E17"/>
    <mergeCell ref="A18:H18"/>
    <mergeCell ref="A8:E8"/>
    <mergeCell ref="A4:G4"/>
    <mergeCell ref="A15:H15"/>
    <mergeCell ref="A2:G2"/>
    <mergeCell ref="A5:H5"/>
    <mergeCell ref="A10:E10"/>
    <mergeCell ref="A12:E12"/>
    <mergeCell ref="A14:E14"/>
    <mergeCell ref="A9:E9"/>
    <mergeCell ref="A13:E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01"/>
  <sheetViews>
    <sheetView zoomScalePageLayoutView="0" workbookViewId="0" topLeftCell="A1">
      <selection activeCell="H12" sqref="H12"/>
    </sheetView>
  </sheetViews>
  <sheetFormatPr defaultColWidth="9.140625" defaultRowHeight="12.75"/>
  <cols>
    <col min="1" max="1" width="4.7109375" style="0" customWidth="1"/>
    <col min="2" max="3" width="6.7109375" style="0" customWidth="1"/>
    <col min="4" max="4" width="9.8515625" style="0" customWidth="1"/>
    <col min="5" max="6" width="4.7109375" style="0" customWidth="1"/>
    <col min="7" max="7" width="7.28125" style="0" customWidth="1"/>
    <col min="9" max="9" width="69.421875" style="0" customWidth="1"/>
    <col min="10" max="10" width="20.7109375" style="0" customWidth="1"/>
    <col min="11" max="11" width="19.8515625" style="0" customWidth="1"/>
    <col min="12" max="12" width="11.421875" style="0" customWidth="1"/>
    <col min="13" max="13" width="0.13671875" style="0" customWidth="1"/>
    <col min="14" max="14" width="20.00390625" style="0" customWidth="1"/>
  </cols>
  <sheetData>
    <row r="1" spans="1:13" s="48" customFormat="1" ht="15.75">
      <c r="A1" s="45" t="s">
        <v>13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7"/>
    </row>
    <row r="2" spans="1:13" s="48" customFormat="1" ht="15.75">
      <c r="A2" s="49" t="s">
        <v>16</v>
      </c>
      <c r="B2" s="49"/>
      <c r="C2" s="49"/>
      <c r="D2" s="49"/>
      <c r="E2" s="49"/>
      <c r="F2" s="49"/>
      <c r="G2" s="49"/>
      <c r="H2" s="49"/>
      <c r="I2" s="46"/>
      <c r="J2" s="46"/>
      <c r="K2" s="46"/>
      <c r="L2" s="46"/>
      <c r="M2" s="47"/>
    </row>
    <row r="3" spans="1:13" s="48" customFormat="1" ht="20.25" customHeight="1">
      <c r="A3" s="50" t="s">
        <v>17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</row>
    <row r="4" spans="1:13" s="48" customFormat="1" ht="20.2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</row>
    <row r="5" spans="1:13" s="48" customFormat="1" ht="15.75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</row>
    <row r="6" spans="1:13" s="48" customFormat="1" ht="94.5">
      <c r="A6" s="51" t="s">
        <v>18</v>
      </c>
      <c r="B6" s="51" t="s">
        <v>19</v>
      </c>
      <c r="C6" s="51" t="s">
        <v>20</v>
      </c>
      <c r="D6" s="51" t="s">
        <v>21</v>
      </c>
      <c r="E6" s="51" t="s">
        <v>22</v>
      </c>
      <c r="F6" s="51" t="s">
        <v>23</v>
      </c>
      <c r="G6" s="51" t="s">
        <v>24</v>
      </c>
      <c r="H6" s="51" t="s">
        <v>25</v>
      </c>
      <c r="I6" s="51" t="str">
        <f>CONCATENATE("Naziv ",,H6)</f>
        <v>Naziv Konto 4. razina</v>
      </c>
      <c r="J6" s="52" t="s">
        <v>12</v>
      </c>
      <c r="K6" s="52" t="s">
        <v>26</v>
      </c>
      <c r="L6" s="52" t="s">
        <v>27</v>
      </c>
      <c r="M6" s="52"/>
    </row>
    <row r="7" spans="1:13" s="48" customFormat="1" ht="15.75" customHeight="1">
      <c r="A7" s="53">
        <v>1</v>
      </c>
      <c r="B7" s="53">
        <v>2</v>
      </c>
      <c r="C7" s="53">
        <v>3</v>
      </c>
      <c r="D7" s="53">
        <v>4</v>
      </c>
      <c r="E7" s="53">
        <v>5</v>
      </c>
      <c r="F7" s="53">
        <v>6</v>
      </c>
      <c r="G7" s="53">
        <v>7</v>
      </c>
      <c r="H7" s="52">
        <v>8</v>
      </c>
      <c r="I7" s="52">
        <v>9</v>
      </c>
      <c r="J7" s="52">
        <v>10</v>
      </c>
      <c r="K7" s="52">
        <v>11</v>
      </c>
      <c r="L7" s="52">
        <v>12</v>
      </c>
      <c r="M7" s="52"/>
    </row>
    <row r="8" spans="1:13" s="48" customFormat="1" ht="23.25" customHeight="1">
      <c r="A8" s="54" t="s">
        <v>28</v>
      </c>
      <c r="B8" s="54" t="s">
        <v>29</v>
      </c>
      <c r="C8" s="54"/>
      <c r="D8" s="54"/>
      <c r="E8" s="54"/>
      <c r="F8" s="54"/>
      <c r="G8" s="54"/>
      <c r="H8" s="55"/>
      <c r="I8" s="55"/>
      <c r="J8" s="56">
        <v>3030720</v>
      </c>
      <c r="K8" s="56">
        <v>2859790.39</v>
      </c>
      <c r="L8" s="57">
        <f>IF(J8&lt;&gt;0,K8/J8,"***")</f>
        <v>0.9436009892038856</v>
      </c>
      <c r="M8" s="56"/>
    </row>
    <row r="9" spans="1:13" s="48" customFormat="1" ht="30" customHeight="1" hidden="1">
      <c r="A9" s="54"/>
      <c r="B9" s="54"/>
      <c r="C9" s="54"/>
      <c r="D9" s="54"/>
      <c r="E9" s="54"/>
      <c r="F9" s="54"/>
      <c r="G9" s="54"/>
      <c r="H9" s="55"/>
      <c r="I9" s="55"/>
      <c r="J9" s="56"/>
      <c r="K9" s="56"/>
      <c r="L9" s="57"/>
      <c r="M9" s="56"/>
    </row>
    <row r="10" spans="1:13" s="48" customFormat="1" ht="23.25" customHeight="1">
      <c r="A10" s="58"/>
      <c r="B10" s="59" t="s">
        <v>30</v>
      </c>
      <c r="C10" s="59" t="s">
        <v>29</v>
      </c>
      <c r="D10" s="59"/>
      <c r="E10" s="59"/>
      <c r="F10" s="59"/>
      <c r="G10" s="59"/>
      <c r="H10" s="60"/>
      <c r="I10" s="60"/>
      <c r="J10" s="61">
        <v>3030720</v>
      </c>
      <c r="K10" s="61">
        <v>2859790.39</v>
      </c>
      <c r="L10" s="62">
        <f>IF(J10&lt;&gt;0,K10/J10,"***")</f>
        <v>0.9436009892038856</v>
      </c>
      <c r="M10" s="61"/>
    </row>
    <row r="11" spans="1:13" s="48" customFormat="1" ht="30" customHeight="1" hidden="1">
      <c r="A11" s="58"/>
      <c r="B11" s="59"/>
      <c r="C11" s="59"/>
      <c r="D11" s="59"/>
      <c r="E11" s="59"/>
      <c r="F11" s="59"/>
      <c r="G11" s="59"/>
      <c r="H11" s="60"/>
      <c r="I11" s="60"/>
      <c r="J11" s="61"/>
      <c r="K11" s="61"/>
      <c r="L11" s="62"/>
      <c r="M11" s="61"/>
    </row>
    <row r="12" spans="1:13" s="48" customFormat="1" ht="24" customHeight="1">
      <c r="A12" s="58"/>
      <c r="B12" s="58"/>
      <c r="C12" s="63" t="s">
        <v>31</v>
      </c>
      <c r="D12" s="63" t="s">
        <v>32</v>
      </c>
      <c r="E12" s="63"/>
      <c r="F12" s="63"/>
      <c r="G12" s="63"/>
      <c r="H12" s="64"/>
      <c r="I12" s="64"/>
      <c r="J12" s="65">
        <v>3030720</v>
      </c>
      <c r="K12" s="65">
        <v>2859790.39</v>
      </c>
      <c r="L12" s="66">
        <f>IF(J12&lt;&gt;0,K12/J12,"***")</f>
        <v>0.9436009892038856</v>
      </c>
      <c r="M12" s="65"/>
    </row>
    <row r="13" spans="1:13" s="48" customFormat="1" ht="30" customHeight="1" hidden="1">
      <c r="A13" s="58"/>
      <c r="B13" s="58"/>
      <c r="C13" s="63"/>
      <c r="D13" s="63"/>
      <c r="E13" s="63"/>
      <c r="F13" s="63"/>
      <c r="G13" s="63"/>
      <c r="H13" s="64"/>
      <c r="I13" s="64"/>
      <c r="J13" s="65"/>
      <c r="K13" s="65"/>
      <c r="L13" s="66"/>
      <c r="M13" s="65"/>
    </row>
    <row r="14" spans="1:13" s="48" customFormat="1" ht="30" customHeight="1" hidden="1">
      <c r="A14" s="58"/>
      <c r="B14" s="58"/>
      <c r="C14" s="58"/>
      <c r="D14" s="67"/>
      <c r="E14" s="67"/>
      <c r="F14" s="67"/>
      <c r="G14" s="67"/>
      <c r="H14" s="68"/>
      <c r="I14" s="68"/>
      <c r="J14" s="69"/>
      <c r="K14" s="69"/>
      <c r="L14" s="70"/>
      <c r="M14" s="69"/>
    </row>
    <row r="15" spans="1:13" s="48" customFormat="1" ht="22.5" customHeight="1">
      <c r="A15" s="58"/>
      <c r="B15" s="58"/>
      <c r="C15" s="58"/>
      <c r="D15" s="58"/>
      <c r="E15" s="71" t="s">
        <v>33</v>
      </c>
      <c r="F15" s="71" t="s">
        <v>34</v>
      </c>
      <c r="G15" s="71"/>
      <c r="H15" s="72"/>
      <c r="I15" s="72"/>
      <c r="J15" s="73">
        <f>SUBTOTAL(9,J16:J24)</f>
        <v>5645260</v>
      </c>
      <c r="K15" s="73">
        <f>SUBTOTAL(9,K16:K24)</f>
        <v>5641763.41</v>
      </c>
      <c r="L15" s="74">
        <f>IF(J15&lt;&gt;0,K15/J15,"***")</f>
        <v>0.999380614887534</v>
      </c>
      <c r="M15" s="73"/>
    </row>
    <row r="16" spans="1:13" s="48" customFormat="1" ht="30" customHeight="1" hidden="1">
      <c r="A16" s="58"/>
      <c r="B16" s="58"/>
      <c r="C16" s="58"/>
      <c r="D16" s="58"/>
      <c r="E16" s="71"/>
      <c r="F16" s="71"/>
      <c r="G16" s="71"/>
      <c r="H16" s="72"/>
      <c r="I16" s="72"/>
      <c r="J16" s="73"/>
      <c r="K16" s="73"/>
      <c r="L16" s="74"/>
      <c r="M16" s="73"/>
    </row>
    <row r="17" spans="1:13" s="48" customFormat="1" ht="23.25" customHeight="1">
      <c r="A17" s="58"/>
      <c r="B17" s="58"/>
      <c r="C17" s="58"/>
      <c r="D17" s="58"/>
      <c r="E17" s="58"/>
      <c r="F17" s="54" t="s">
        <v>35</v>
      </c>
      <c r="G17" s="54" t="s">
        <v>36</v>
      </c>
      <c r="H17" s="75"/>
      <c r="I17" s="75"/>
      <c r="J17" s="76">
        <v>1888420</v>
      </c>
      <c r="K17" s="76">
        <v>1887254.47</v>
      </c>
      <c r="L17" s="77">
        <f>IF(J17&lt;&gt;0,K17/J17,"***")</f>
        <v>0.99938280149543</v>
      </c>
      <c r="M17" s="76"/>
    </row>
    <row r="18" spans="1:13" s="48" customFormat="1" ht="30" customHeight="1" hidden="1">
      <c r="A18" s="58"/>
      <c r="B18" s="58"/>
      <c r="C18" s="58"/>
      <c r="D18" s="58"/>
      <c r="E18" s="58"/>
      <c r="F18" s="54"/>
      <c r="G18" s="54"/>
      <c r="H18" s="75"/>
      <c r="I18" s="75"/>
      <c r="J18" s="76"/>
      <c r="K18" s="76"/>
      <c r="L18" s="77"/>
      <c r="M18" s="76"/>
    </row>
    <row r="19" spans="1:13" s="48" customFormat="1" ht="22.5" customHeight="1">
      <c r="A19" s="58"/>
      <c r="B19" s="58"/>
      <c r="C19" s="58"/>
      <c r="D19" s="58"/>
      <c r="E19" s="58"/>
      <c r="F19" s="58"/>
      <c r="G19" s="78" t="s">
        <v>37</v>
      </c>
      <c r="H19" s="79" t="s">
        <v>38</v>
      </c>
      <c r="I19" s="79"/>
      <c r="J19" s="80">
        <v>1888420</v>
      </c>
      <c r="K19" s="80">
        <v>1887254.47</v>
      </c>
      <c r="L19" s="81">
        <f>IF(J19&lt;&gt;0,K19/J19,"***")</f>
        <v>0.99938280149543</v>
      </c>
      <c r="M19" s="80"/>
    </row>
    <row r="20" spans="1:13" s="48" customFormat="1" ht="30" customHeight="1" hidden="1">
      <c r="A20" s="58"/>
      <c r="B20" s="58"/>
      <c r="C20" s="58"/>
      <c r="D20" s="58"/>
      <c r="E20" s="58"/>
      <c r="F20" s="58"/>
      <c r="G20" s="82"/>
      <c r="H20" s="83"/>
      <c r="I20" s="83"/>
      <c r="J20" s="84"/>
      <c r="K20" s="84"/>
      <c r="L20" s="85"/>
      <c r="M20" s="84"/>
    </row>
    <row r="21" spans="1:14" s="48" customFormat="1" ht="15.75">
      <c r="A21" s="58"/>
      <c r="B21" s="58"/>
      <c r="C21" s="58"/>
      <c r="D21" s="58"/>
      <c r="E21" s="58"/>
      <c r="F21" s="58"/>
      <c r="G21" s="58"/>
      <c r="H21" s="46" t="s">
        <v>39</v>
      </c>
      <c r="I21" s="46" t="s">
        <v>40</v>
      </c>
      <c r="J21" s="86">
        <v>1868420</v>
      </c>
      <c r="K21" s="86">
        <v>1867254.47</v>
      </c>
      <c r="L21" s="87">
        <f>IF(J21&lt;&gt;0,K21/J21,"***")</f>
        <v>0.9993761948598281</v>
      </c>
      <c r="M21" s="86"/>
      <c r="N21" s="88"/>
    </row>
    <row r="22" spans="1:13" s="48" customFormat="1" ht="15.75" hidden="1">
      <c r="A22" s="46"/>
      <c r="B22" s="46"/>
      <c r="C22" s="46"/>
      <c r="D22" s="46"/>
      <c r="E22" s="46"/>
      <c r="F22" s="46"/>
      <c r="G22" s="46">
        <v>7</v>
      </c>
      <c r="H22" s="46"/>
      <c r="I22" s="46"/>
      <c r="J22" s="89"/>
      <c r="K22" s="89"/>
      <c r="L22" s="87"/>
      <c r="M22" s="89"/>
    </row>
    <row r="23" spans="1:13" s="48" customFormat="1" ht="19.5" customHeight="1" hidden="1">
      <c r="A23" s="46"/>
      <c r="B23" s="46"/>
      <c r="C23" s="46"/>
      <c r="D23" s="46"/>
      <c r="E23" s="46"/>
      <c r="F23" s="46"/>
      <c r="G23" s="46">
        <v>6</v>
      </c>
      <c r="H23" s="46"/>
      <c r="I23" s="46"/>
      <c r="J23" s="89"/>
      <c r="K23" s="89"/>
      <c r="L23" s="87"/>
      <c r="M23" s="89"/>
    </row>
    <row r="24" spans="1:13" s="48" customFormat="1" ht="19.5" customHeight="1" hidden="1">
      <c r="A24" s="46"/>
      <c r="B24" s="46"/>
      <c r="C24" s="46"/>
      <c r="D24" s="46"/>
      <c r="E24" s="46"/>
      <c r="F24" s="46"/>
      <c r="G24" s="46">
        <v>5</v>
      </c>
      <c r="H24" s="46"/>
      <c r="I24" s="46"/>
      <c r="J24" s="89"/>
      <c r="K24" s="89"/>
      <c r="L24" s="87"/>
      <c r="M24" s="89"/>
    </row>
    <row r="25" spans="1:13" s="48" customFormat="1" ht="15.75">
      <c r="A25" s="58"/>
      <c r="B25" s="58"/>
      <c r="C25" s="58"/>
      <c r="D25" s="58"/>
      <c r="E25" s="58"/>
      <c r="F25" s="58"/>
      <c r="G25" s="58"/>
      <c r="H25" s="90">
        <v>6712</v>
      </c>
      <c r="I25" s="46" t="s">
        <v>41</v>
      </c>
      <c r="J25" s="86">
        <v>20000</v>
      </c>
      <c r="K25" s="86">
        <v>20000</v>
      </c>
      <c r="L25" s="87">
        <f>IF(J25&lt;&gt;0,K25/J25,"***")</f>
        <v>1</v>
      </c>
      <c r="M25" s="86"/>
    </row>
    <row r="26" spans="1:13" s="48" customFormat="1" ht="19.5" customHeight="1" hidden="1">
      <c r="A26" s="46"/>
      <c r="B26" s="46"/>
      <c r="C26" s="46"/>
      <c r="D26" s="46"/>
      <c r="E26" s="46"/>
      <c r="F26" s="46"/>
      <c r="G26" s="46">
        <v>6</v>
      </c>
      <c r="H26" s="46"/>
      <c r="I26" s="46"/>
      <c r="J26" s="89"/>
      <c r="K26" s="89"/>
      <c r="L26" s="87"/>
      <c r="M26" s="89"/>
    </row>
    <row r="27" spans="1:13" s="48" customFormat="1" ht="22.5" customHeight="1">
      <c r="A27" s="58"/>
      <c r="B27" s="58"/>
      <c r="C27" s="58"/>
      <c r="D27" s="58"/>
      <c r="E27" s="71" t="s">
        <v>42</v>
      </c>
      <c r="F27" s="71" t="s">
        <v>43</v>
      </c>
      <c r="G27" s="71"/>
      <c r="H27" s="72"/>
      <c r="I27" s="72"/>
      <c r="J27" s="73">
        <f>SUBTOTAL(9,J28:J41)</f>
        <v>27440</v>
      </c>
      <c r="K27" s="73">
        <f>SUBTOTAL(9,K28:K41)</f>
        <v>25522.76</v>
      </c>
      <c r="L27" s="74">
        <f>IF(J27&lt;&gt;0,K27/J27,"***")</f>
        <v>0.9301297376093294</v>
      </c>
      <c r="M27" s="73"/>
    </row>
    <row r="28" spans="1:13" s="48" customFormat="1" ht="30" customHeight="1" hidden="1">
      <c r="A28" s="58"/>
      <c r="B28" s="58"/>
      <c r="C28" s="58"/>
      <c r="D28" s="58"/>
      <c r="E28" s="71"/>
      <c r="F28" s="71"/>
      <c r="G28" s="71"/>
      <c r="H28" s="72"/>
      <c r="I28" s="72"/>
      <c r="J28" s="73"/>
      <c r="K28" s="73"/>
      <c r="L28" s="74"/>
      <c r="M28" s="73"/>
    </row>
    <row r="29" spans="1:13" s="48" customFormat="1" ht="23.25" customHeight="1">
      <c r="A29" s="58"/>
      <c r="B29" s="58"/>
      <c r="C29" s="58"/>
      <c r="D29" s="58"/>
      <c r="E29" s="58"/>
      <c r="F29" s="54" t="s">
        <v>35</v>
      </c>
      <c r="G29" s="54" t="s">
        <v>36</v>
      </c>
      <c r="H29" s="75"/>
      <c r="I29" s="75"/>
      <c r="J29" s="76">
        <f>SUBTOTAL(9,J30:J40)</f>
        <v>27440</v>
      </c>
      <c r="K29" s="76">
        <f>SUBTOTAL(9,K30:K40)</f>
        <v>25522.76</v>
      </c>
      <c r="L29" s="77">
        <f>IF(J29&lt;&gt;0,K29/J29,"***")</f>
        <v>0.9301297376093294</v>
      </c>
      <c r="M29" s="76"/>
    </row>
    <row r="30" spans="1:13" s="48" customFormat="1" ht="30" customHeight="1" hidden="1">
      <c r="A30" s="58"/>
      <c r="B30" s="58"/>
      <c r="C30" s="58"/>
      <c r="D30" s="58"/>
      <c r="E30" s="58"/>
      <c r="F30" s="54"/>
      <c r="G30" s="54"/>
      <c r="H30" s="75"/>
      <c r="I30" s="75"/>
      <c r="J30" s="76"/>
      <c r="K30" s="76"/>
      <c r="L30" s="77"/>
      <c r="M30" s="76"/>
    </row>
    <row r="31" spans="1:13" s="48" customFormat="1" ht="15.75" hidden="1">
      <c r="A31" s="46"/>
      <c r="B31" s="46"/>
      <c r="C31" s="46"/>
      <c r="D31" s="46"/>
      <c r="E31" s="46"/>
      <c r="F31" s="46"/>
      <c r="G31" s="46">
        <v>7</v>
      </c>
      <c r="H31" s="46"/>
      <c r="I31" s="46"/>
      <c r="J31" s="89"/>
      <c r="K31" s="89"/>
      <c r="L31" s="87"/>
      <c r="M31" s="89"/>
    </row>
    <row r="32" spans="1:13" s="48" customFormat="1" ht="22.5" customHeight="1">
      <c r="A32" s="58"/>
      <c r="B32" s="58"/>
      <c r="C32" s="58"/>
      <c r="D32" s="58"/>
      <c r="E32" s="58"/>
      <c r="F32" s="58"/>
      <c r="G32" s="91">
        <v>651</v>
      </c>
      <c r="H32" s="79" t="s">
        <v>44</v>
      </c>
      <c r="I32" s="79"/>
      <c r="J32" s="80">
        <f>SUBTOTAL(9,J33:J35)</f>
        <v>540</v>
      </c>
      <c r="K32" s="80">
        <f>SUBTOTAL(9,K33:K35)</f>
        <v>0</v>
      </c>
      <c r="L32" s="81">
        <f>IF(J32&lt;&gt;0,K32/J32,"***")</f>
        <v>0</v>
      </c>
      <c r="M32" s="80"/>
    </row>
    <row r="33" spans="1:13" s="48" customFormat="1" ht="30" customHeight="1" hidden="1">
      <c r="A33" s="58"/>
      <c r="B33" s="58"/>
      <c r="C33" s="58"/>
      <c r="D33" s="58"/>
      <c r="E33" s="58"/>
      <c r="F33" s="58"/>
      <c r="G33" s="82"/>
      <c r="H33" s="83"/>
      <c r="I33" s="83"/>
      <c r="J33" s="84"/>
      <c r="K33" s="84"/>
      <c r="L33" s="85"/>
      <c r="M33" s="84"/>
    </row>
    <row r="34" spans="1:13" s="48" customFormat="1" ht="15.75">
      <c r="A34" s="58"/>
      <c r="B34" s="58"/>
      <c r="C34" s="58"/>
      <c r="D34" s="58"/>
      <c r="E34" s="58"/>
      <c r="F34" s="58"/>
      <c r="G34" s="58"/>
      <c r="H34" s="92">
        <v>6514</v>
      </c>
      <c r="I34" s="46" t="s">
        <v>45</v>
      </c>
      <c r="J34" s="86">
        <v>540</v>
      </c>
      <c r="K34" s="86">
        <v>0</v>
      </c>
      <c r="L34" s="87">
        <f>IF(J34&lt;&gt;0,K34/J34,"***")</f>
        <v>0</v>
      </c>
      <c r="M34" s="86"/>
    </row>
    <row r="35" spans="1:13" s="48" customFormat="1" ht="30" customHeight="1" hidden="1">
      <c r="A35" s="58"/>
      <c r="B35" s="58"/>
      <c r="C35" s="58"/>
      <c r="D35" s="58"/>
      <c r="E35" s="58"/>
      <c r="F35" s="58"/>
      <c r="G35" s="82"/>
      <c r="H35" s="83"/>
      <c r="I35" s="83"/>
      <c r="J35" s="84"/>
      <c r="K35" s="84"/>
      <c r="L35" s="85"/>
      <c r="M35" s="84"/>
    </row>
    <row r="36" spans="1:13" s="48" customFormat="1" ht="22.5" customHeight="1">
      <c r="A36" s="58"/>
      <c r="B36" s="58"/>
      <c r="C36" s="58"/>
      <c r="D36" s="58"/>
      <c r="E36" s="58"/>
      <c r="F36" s="58"/>
      <c r="G36" s="78" t="s">
        <v>46</v>
      </c>
      <c r="H36" s="79" t="s">
        <v>47</v>
      </c>
      <c r="I36" s="79"/>
      <c r="J36" s="80">
        <f>SUBTOTAL(9,J37:J39)</f>
        <v>26900</v>
      </c>
      <c r="K36" s="80">
        <f>SUBTOTAL(9,K37:K39)</f>
        <v>25522.76</v>
      </c>
      <c r="L36" s="81">
        <f>IF(J36&lt;&gt;0,K36/J36,"***")</f>
        <v>0.9488014869888475</v>
      </c>
      <c r="M36" s="80"/>
    </row>
    <row r="37" spans="1:13" s="48" customFormat="1" ht="30" customHeight="1" hidden="1">
      <c r="A37" s="58"/>
      <c r="B37" s="58"/>
      <c r="C37" s="58"/>
      <c r="D37" s="58"/>
      <c r="E37" s="58"/>
      <c r="F37" s="58"/>
      <c r="G37" s="82"/>
      <c r="H37" s="83"/>
      <c r="I37" s="83"/>
      <c r="J37" s="84"/>
      <c r="K37" s="84"/>
      <c r="L37" s="85"/>
      <c r="M37" s="84"/>
    </row>
    <row r="38" spans="1:13" s="48" customFormat="1" ht="15.75">
      <c r="A38" s="58"/>
      <c r="B38" s="58"/>
      <c r="C38" s="58"/>
      <c r="D38" s="58"/>
      <c r="E38" s="58"/>
      <c r="F38" s="58"/>
      <c r="G38" s="58"/>
      <c r="H38" s="46" t="s">
        <v>48</v>
      </c>
      <c r="I38" s="46" t="s">
        <v>49</v>
      </c>
      <c r="J38" s="86">
        <v>26900</v>
      </c>
      <c r="K38" s="86">
        <v>25522.76</v>
      </c>
      <c r="L38" s="87">
        <f>IF(J38&lt;&gt;0,K38/J38,"***")</f>
        <v>0.9488014869888475</v>
      </c>
      <c r="M38" s="86"/>
    </row>
    <row r="39" spans="1:13" s="48" customFormat="1" ht="15.75" hidden="1">
      <c r="A39" s="46"/>
      <c r="B39" s="46"/>
      <c r="C39" s="46"/>
      <c r="D39" s="46"/>
      <c r="E39" s="46"/>
      <c r="F39" s="46"/>
      <c r="G39" s="46">
        <v>7</v>
      </c>
      <c r="H39" s="46"/>
      <c r="I39" s="46"/>
      <c r="J39" s="89"/>
      <c r="K39" s="89"/>
      <c r="L39" s="87"/>
      <c r="M39" s="89"/>
    </row>
    <row r="40" spans="1:13" s="48" customFormat="1" ht="19.5" customHeight="1" hidden="1">
      <c r="A40" s="46"/>
      <c r="B40" s="46"/>
      <c r="C40" s="46"/>
      <c r="D40" s="46"/>
      <c r="E40" s="46"/>
      <c r="F40" s="46"/>
      <c r="G40" s="46">
        <v>6</v>
      </c>
      <c r="H40" s="46"/>
      <c r="I40" s="46"/>
      <c r="J40" s="89"/>
      <c r="K40" s="89"/>
      <c r="L40" s="87"/>
      <c r="M40" s="89"/>
    </row>
    <row r="41" spans="1:13" s="48" customFormat="1" ht="19.5" customHeight="1" hidden="1">
      <c r="A41" s="46"/>
      <c r="B41" s="46"/>
      <c r="C41" s="46"/>
      <c r="D41" s="46"/>
      <c r="E41" s="46"/>
      <c r="F41" s="46"/>
      <c r="G41" s="46">
        <v>5</v>
      </c>
      <c r="H41" s="46"/>
      <c r="I41" s="46"/>
      <c r="J41" s="89"/>
      <c r="K41" s="89"/>
      <c r="L41" s="87"/>
      <c r="M41" s="89"/>
    </row>
    <row r="42" spans="1:13" s="48" customFormat="1" ht="22.5" customHeight="1">
      <c r="A42" s="58"/>
      <c r="B42" s="58"/>
      <c r="C42" s="58"/>
      <c r="D42" s="58"/>
      <c r="E42" s="71" t="s">
        <v>50</v>
      </c>
      <c r="F42" s="71" t="s">
        <v>51</v>
      </c>
      <c r="G42" s="71"/>
      <c r="H42" s="72"/>
      <c r="I42" s="72"/>
      <c r="J42" s="73">
        <f>SUBTOTAL(9,J43:J55)</f>
        <v>1022900</v>
      </c>
      <c r="K42" s="73">
        <f>SUBTOTAL(9,K43:K55)</f>
        <v>864866.96</v>
      </c>
      <c r="L42" s="74">
        <f>IF(J42&lt;&gt;0,K42/J42,"***")</f>
        <v>0.8455048978394759</v>
      </c>
      <c r="M42" s="73"/>
    </row>
    <row r="43" spans="1:13" s="48" customFormat="1" ht="30" customHeight="1" hidden="1">
      <c r="A43" s="58"/>
      <c r="B43" s="58"/>
      <c r="C43" s="58"/>
      <c r="D43" s="58"/>
      <c r="E43" s="71"/>
      <c r="F43" s="71"/>
      <c r="G43" s="71"/>
      <c r="H43" s="72"/>
      <c r="I43" s="72"/>
      <c r="J43" s="73"/>
      <c r="K43" s="73"/>
      <c r="L43" s="74"/>
      <c r="M43" s="73"/>
    </row>
    <row r="44" spans="1:13" s="48" customFormat="1" ht="23.25" customHeight="1">
      <c r="A44" s="58"/>
      <c r="B44" s="58"/>
      <c r="C44" s="58"/>
      <c r="D44" s="58"/>
      <c r="E44" s="58"/>
      <c r="F44" s="54" t="s">
        <v>35</v>
      </c>
      <c r="G44" s="54" t="s">
        <v>36</v>
      </c>
      <c r="H44" s="75"/>
      <c r="I44" s="75"/>
      <c r="J44" s="76">
        <f>SUBTOTAL(9,J45:J54)</f>
        <v>1022900</v>
      </c>
      <c r="K44" s="76">
        <f>SUBTOTAL(9,K45:K54)</f>
        <v>864866.96</v>
      </c>
      <c r="L44" s="77">
        <f>IF(J44&lt;&gt;0,K44/J44,"***")</f>
        <v>0.8455048978394759</v>
      </c>
      <c r="M44" s="76"/>
    </row>
    <row r="45" spans="1:13" s="48" customFormat="1" ht="30" customHeight="1" hidden="1">
      <c r="A45" s="58"/>
      <c r="B45" s="58"/>
      <c r="C45" s="58"/>
      <c r="D45" s="58"/>
      <c r="E45" s="58"/>
      <c r="F45" s="54"/>
      <c r="G45" s="54"/>
      <c r="H45" s="75"/>
      <c r="I45" s="75"/>
      <c r="J45" s="76"/>
      <c r="K45" s="76"/>
      <c r="L45" s="77"/>
      <c r="M45" s="76"/>
    </row>
    <row r="46" spans="1:13" s="48" customFormat="1" ht="22.5" customHeight="1">
      <c r="A46" s="58"/>
      <c r="B46" s="58"/>
      <c r="C46" s="58"/>
      <c r="D46" s="58"/>
      <c r="E46" s="58"/>
      <c r="F46" s="58"/>
      <c r="G46" s="78" t="s">
        <v>52</v>
      </c>
      <c r="H46" s="79" t="s">
        <v>53</v>
      </c>
      <c r="I46" s="79"/>
      <c r="J46" s="80">
        <f>SUBTOTAL(9,J47:J49)</f>
        <v>100</v>
      </c>
      <c r="K46" s="80">
        <f>SUBTOTAL(9,K47:K49)</f>
        <v>27.88</v>
      </c>
      <c r="L46" s="81">
        <f>IF(J46&lt;&gt;0,K46/J46,"***")</f>
        <v>0.2788</v>
      </c>
      <c r="M46" s="80"/>
    </row>
    <row r="47" spans="1:13" s="48" customFormat="1" ht="30" customHeight="1" hidden="1">
      <c r="A47" s="58"/>
      <c r="B47" s="58"/>
      <c r="C47" s="58"/>
      <c r="D47" s="58"/>
      <c r="E47" s="58"/>
      <c r="F47" s="58"/>
      <c r="G47" s="82"/>
      <c r="H47" s="83"/>
      <c r="I47" s="83"/>
      <c r="J47" s="84"/>
      <c r="K47" s="84"/>
      <c r="L47" s="85"/>
      <c r="M47" s="84"/>
    </row>
    <row r="48" spans="1:13" s="48" customFormat="1" ht="15.75">
      <c r="A48" s="58"/>
      <c r="B48" s="58"/>
      <c r="C48" s="58"/>
      <c r="D48" s="58"/>
      <c r="E48" s="58"/>
      <c r="F48" s="58"/>
      <c r="G48" s="58"/>
      <c r="H48" s="46" t="s">
        <v>54</v>
      </c>
      <c r="I48" s="46" t="s">
        <v>55</v>
      </c>
      <c r="J48" s="86">
        <v>100</v>
      </c>
      <c r="K48" s="86">
        <v>27.88</v>
      </c>
      <c r="L48" s="87">
        <f>IF(J48&lt;&gt;0,K48/J48,"***")</f>
        <v>0.2788</v>
      </c>
      <c r="M48" s="86"/>
    </row>
    <row r="49" spans="1:13" s="48" customFormat="1" ht="15.75" hidden="1">
      <c r="A49" s="46"/>
      <c r="B49" s="46"/>
      <c r="C49" s="46"/>
      <c r="D49" s="46"/>
      <c r="E49" s="46"/>
      <c r="F49" s="46"/>
      <c r="G49" s="46">
        <v>7</v>
      </c>
      <c r="H49" s="46"/>
      <c r="I49" s="46"/>
      <c r="J49" s="89"/>
      <c r="K49" s="89"/>
      <c r="L49" s="87"/>
      <c r="M49" s="89"/>
    </row>
    <row r="50" spans="1:13" s="48" customFormat="1" ht="22.5" customHeight="1">
      <c r="A50" s="58"/>
      <c r="B50" s="58"/>
      <c r="C50" s="58"/>
      <c r="D50" s="58"/>
      <c r="E50" s="58"/>
      <c r="F50" s="58"/>
      <c r="G50" s="78" t="s">
        <v>56</v>
      </c>
      <c r="H50" s="79" t="s">
        <v>57</v>
      </c>
      <c r="I50" s="79"/>
      <c r="J50" s="80">
        <f>SUBTOTAL(9,J51:J53)</f>
        <v>1022800</v>
      </c>
      <c r="K50" s="80">
        <f>SUBTOTAL(9,K51:K53)</f>
        <v>864839.08</v>
      </c>
      <c r="L50" s="81">
        <f>IF(J50&lt;&gt;0,K50/J50,"***")</f>
        <v>0.8455603050449746</v>
      </c>
      <c r="M50" s="80"/>
    </row>
    <row r="51" spans="1:13" s="48" customFormat="1" ht="30" customHeight="1" hidden="1">
      <c r="A51" s="58"/>
      <c r="B51" s="58"/>
      <c r="C51" s="58"/>
      <c r="D51" s="58"/>
      <c r="E51" s="58"/>
      <c r="F51" s="58"/>
      <c r="G51" s="82"/>
      <c r="H51" s="83"/>
      <c r="I51" s="83"/>
      <c r="J51" s="84"/>
      <c r="K51" s="84"/>
      <c r="L51" s="85"/>
      <c r="M51" s="84"/>
    </row>
    <row r="52" spans="1:14" s="48" customFormat="1" ht="15.75">
      <c r="A52" s="58"/>
      <c r="B52" s="58"/>
      <c r="C52" s="58"/>
      <c r="D52" s="58"/>
      <c r="E52" s="58"/>
      <c r="F52" s="58"/>
      <c r="G52" s="58"/>
      <c r="H52" s="46" t="s">
        <v>58</v>
      </c>
      <c r="I52" s="46" t="s">
        <v>59</v>
      </c>
      <c r="J52" s="86">
        <v>1022800</v>
      </c>
      <c r="K52" s="86">
        <v>864839.08</v>
      </c>
      <c r="L52" s="87">
        <f>IF(J52&lt;&gt;0,K52/J52,"***")</f>
        <v>0.8455603050449746</v>
      </c>
      <c r="M52" s="86"/>
      <c r="N52" s="88"/>
    </row>
    <row r="53" spans="1:13" s="48" customFormat="1" ht="15.75" hidden="1">
      <c r="A53" s="46"/>
      <c r="B53" s="46"/>
      <c r="C53" s="46"/>
      <c r="D53" s="46"/>
      <c r="E53" s="46"/>
      <c r="F53" s="46"/>
      <c r="G53" s="46">
        <v>7</v>
      </c>
      <c r="H53" s="46"/>
      <c r="I53" s="46"/>
      <c r="J53" s="89"/>
      <c r="K53" s="89"/>
      <c r="L53" s="87"/>
      <c r="M53" s="89"/>
    </row>
    <row r="54" spans="1:13" s="48" customFormat="1" ht="19.5" customHeight="1" hidden="1">
      <c r="A54" s="46"/>
      <c r="B54" s="46"/>
      <c r="C54" s="46"/>
      <c r="D54" s="46"/>
      <c r="E54" s="46"/>
      <c r="F54" s="46"/>
      <c r="G54" s="46">
        <v>6</v>
      </c>
      <c r="H54" s="46"/>
      <c r="I54" s="46"/>
      <c r="J54" s="89"/>
      <c r="K54" s="89"/>
      <c r="L54" s="87"/>
      <c r="M54" s="89"/>
    </row>
    <row r="55" spans="1:13" s="48" customFormat="1" ht="19.5" customHeight="1" hidden="1">
      <c r="A55" s="46"/>
      <c r="B55" s="46"/>
      <c r="C55" s="46"/>
      <c r="D55" s="46"/>
      <c r="E55" s="46"/>
      <c r="F55" s="46"/>
      <c r="G55" s="46">
        <v>5</v>
      </c>
      <c r="H55" s="46"/>
      <c r="I55" s="46"/>
      <c r="J55" s="89"/>
      <c r="K55" s="89"/>
      <c r="L55" s="87"/>
      <c r="M55" s="89"/>
    </row>
    <row r="56" spans="1:13" s="48" customFormat="1" ht="22.5" customHeight="1">
      <c r="A56" s="58"/>
      <c r="B56" s="58"/>
      <c r="C56" s="58"/>
      <c r="D56" s="58"/>
      <c r="E56" s="71" t="s">
        <v>60</v>
      </c>
      <c r="F56" s="71" t="s">
        <v>61</v>
      </c>
      <c r="G56" s="71"/>
      <c r="H56" s="72"/>
      <c r="I56" s="72"/>
      <c r="J56" s="73">
        <v>84960</v>
      </c>
      <c r="K56" s="73">
        <v>82146.2</v>
      </c>
      <c r="L56" s="74">
        <f>IF(J56&lt;&gt;0,K56/J56,"***")</f>
        <v>0.9668808851224105</v>
      </c>
      <c r="M56" s="73"/>
    </row>
    <row r="57" spans="1:13" s="48" customFormat="1" ht="30" customHeight="1" hidden="1">
      <c r="A57" s="58"/>
      <c r="B57" s="58"/>
      <c r="C57" s="58"/>
      <c r="D57" s="58"/>
      <c r="E57" s="71"/>
      <c r="F57" s="71"/>
      <c r="G57" s="71"/>
      <c r="H57" s="72"/>
      <c r="I57" s="72"/>
      <c r="J57" s="73"/>
      <c r="K57" s="73"/>
      <c r="L57" s="74"/>
      <c r="M57" s="73"/>
    </row>
    <row r="58" spans="1:13" s="48" customFormat="1" ht="23.25" customHeight="1">
      <c r="A58" s="58"/>
      <c r="B58" s="58"/>
      <c r="C58" s="58"/>
      <c r="D58" s="58"/>
      <c r="E58" s="58"/>
      <c r="F58" s="54" t="s">
        <v>35</v>
      </c>
      <c r="G58" s="54" t="s">
        <v>36</v>
      </c>
      <c r="H58" s="75"/>
      <c r="I58" s="75"/>
      <c r="J58" s="76">
        <v>84960</v>
      </c>
      <c r="K58" s="76">
        <v>82146.2</v>
      </c>
      <c r="L58" s="77">
        <f>IF(J58&lt;&gt;0,K58/J58,"***")</f>
        <v>0.9668808851224105</v>
      </c>
      <c r="M58" s="76"/>
    </row>
    <row r="59" spans="1:13" s="48" customFormat="1" ht="30" customHeight="1" hidden="1">
      <c r="A59" s="58"/>
      <c r="B59" s="58"/>
      <c r="C59" s="58"/>
      <c r="D59" s="58"/>
      <c r="E59" s="58"/>
      <c r="F59" s="54"/>
      <c r="G59" s="54"/>
      <c r="H59" s="75"/>
      <c r="I59" s="75"/>
      <c r="J59" s="76"/>
      <c r="K59" s="76"/>
      <c r="L59" s="77"/>
      <c r="M59" s="76"/>
    </row>
    <row r="60" spans="1:13" s="48" customFormat="1" ht="15.75" hidden="1">
      <c r="A60" s="46"/>
      <c r="B60" s="46"/>
      <c r="C60" s="46"/>
      <c r="D60" s="46"/>
      <c r="E60" s="46"/>
      <c r="F60" s="46"/>
      <c r="G60" s="46">
        <v>7</v>
      </c>
      <c r="H60" s="46"/>
      <c r="I60" s="46"/>
      <c r="J60" s="89"/>
      <c r="K60" s="89"/>
      <c r="L60" s="87"/>
      <c r="M60" s="89"/>
    </row>
    <row r="61" spans="1:13" s="48" customFormat="1" ht="19.5" customHeight="1" hidden="1">
      <c r="A61" s="46"/>
      <c r="B61" s="46"/>
      <c r="C61" s="46"/>
      <c r="D61" s="46"/>
      <c r="E61" s="46"/>
      <c r="F61" s="46"/>
      <c r="G61" s="46">
        <v>6</v>
      </c>
      <c r="H61" s="46"/>
      <c r="I61" s="46"/>
      <c r="J61" s="89"/>
      <c r="K61" s="89"/>
      <c r="L61" s="87"/>
      <c r="M61" s="89"/>
    </row>
    <row r="62" spans="1:13" s="48" customFormat="1" ht="19.5" customHeight="1" hidden="1">
      <c r="A62" s="46"/>
      <c r="B62" s="46"/>
      <c r="C62" s="46"/>
      <c r="D62" s="46"/>
      <c r="E62" s="46"/>
      <c r="F62" s="46"/>
      <c r="G62" s="46">
        <v>5</v>
      </c>
      <c r="H62" s="46"/>
      <c r="I62" s="46"/>
      <c r="J62" s="89"/>
      <c r="K62" s="89"/>
      <c r="L62" s="87"/>
      <c r="M62" s="89"/>
    </row>
    <row r="63" spans="1:13" s="48" customFormat="1" ht="22.5" customHeight="1">
      <c r="A63" s="58"/>
      <c r="B63" s="58"/>
      <c r="C63" s="58"/>
      <c r="D63" s="58"/>
      <c r="E63" s="58"/>
      <c r="F63" s="58"/>
      <c r="G63" s="78" t="s">
        <v>62</v>
      </c>
      <c r="H63" s="79" t="s">
        <v>63</v>
      </c>
      <c r="I63" s="79"/>
      <c r="J63" s="80">
        <f>SUBTOTAL(9,J64:J66)</f>
        <v>84960</v>
      </c>
      <c r="K63" s="80">
        <f>SUBTOTAL(9,K64:K66)</f>
        <v>82146.2</v>
      </c>
      <c r="L63" s="81">
        <f>IF(J63&lt;&gt;0,K63/J63,"***")</f>
        <v>0.9668808851224105</v>
      </c>
      <c r="M63" s="80"/>
    </row>
    <row r="64" spans="1:13" s="48" customFormat="1" ht="30" customHeight="1" hidden="1">
      <c r="A64" s="58"/>
      <c r="B64" s="58"/>
      <c r="C64" s="58"/>
      <c r="D64" s="58"/>
      <c r="E64" s="58"/>
      <c r="F64" s="58"/>
      <c r="G64" s="82"/>
      <c r="H64" s="83"/>
      <c r="I64" s="83"/>
      <c r="J64" s="84"/>
      <c r="K64" s="84"/>
      <c r="L64" s="85"/>
      <c r="M64" s="84"/>
    </row>
    <row r="65" spans="1:14" s="48" customFormat="1" ht="15.75">
      <c r="A65" s="58"/>
      <c r="B65" s="58"/>
      <c r="C65" s="58"/>
      <c r="D65" s="58"/>
      <c r="E65" s="58"/>
      <c r="F65" s="58"/>
      <c r="G65" s="58"/>
      <c r="H65" s="46" t="s">
        <v>64</v>
      </c>
      <c r="I65" s="46" t="s">
        <v>65</v>
      </c>
      <c r="J65" s="86">
        <v>84960</v>
      </c>
      <c r="K65" s="86">
        <v>82146.2</v>
      </c>
      <c r="L65" s="87">
        <f>IF(J65&lt;&gt;0,K65/J65,"***")</f>
        <v>0.9668808851224105</v>
      </c>
      <c r="M65" s="86"/>
      <c r="N65" s="88"/>
    </row>
    <row r="66" spans="1:13" s="48" customFormat="1" ht="30" customHeight="1" hidden="1">
      <c r="A66" s="58"/>
      <c r="B66" s="58"/>
      <c r="C66" s="58"/>
      <c r="D66" s="58"/>
      <c r="E66" s="71"/>
      <c r="F66" s="71"/>
      <c r="G66" s="71"/>
      <c r="H66" s="72"/>
      <c r="I66" s="72"/>
      <c r="J66" s="73"/>
      <c r="K66" s="73"/>
      <c r="L66" s="74"/>
      <c r="M66" s="73"/>
    </row>
    <row r="67" spans="1:13" s="48" customFormat="1" ht="30" customHeight="1" hidden="1">
      <c r="A67" s="58"/>
      <c r="B67" s="58"/>
      <c r="C67" s="58"/>
      <c r="D67" s="58"/>
      <c r="E67" s="58"/>
      <c r="F67" s="54"/>
      <c r="G67" s="54"/>
      <c r="H67" s="75"/>
      <c r="I67" s="75"/>
      <c r="J67" s="76"/>
      <c r="K67" s="76"/>
      <c r="L67" s="77"/>
      <c r="M67" s="76"/>
    </row>
    <row r="68" spans="1:13" s="48" customFormat="1" ht="22.5" customHeight="1">
      <c r="A68" s="58"/>
      <c r="B68" s="58"/>
      <c r="C68" s="58"/>
      <c r="D68" s="58"/>
      <c r="E68" s="71">
        <v>61</v>
      </c>
      <c r="F68" s="71" t="s">
        <v>66</v>
      </c>
      <c r="G68" s="71"/>
      <c r="H68" s="72"/>
      <c r="I68" s="72"/>
      <c r="J68" s="73">
        <v>10000</v>
      </c>
      <c r="K68" s="73">
        <v>0</v>
      </c>
      <c r="L68" s="74">
        <f>IF(J68&lt;&gt;0,K68/J68,"***")</f>
        <v>0</v>
      </c>
      <c r="M68" s="73"/>
    </row>
    <row r="69" spans="1:13" s="48" customFormat="1" ht="23.25" customHeight="1">
      <c r="A69" s="58"/>
      <c r="B69" s="58"/>
      <c r="C69" s="58"/>
      <c r="D69" s="58"/>
      <c r="E69" s="58"/>
      <c r="F69" s="54" t="s">
        <v>35</v>
      </c>
      <c r="G69" s="54" t="s">
        <v>36</v>
      </c>
      <c r="H69" s="75"/>
      <c r="I69" s="75"/>
      <c r="J69" s="76">
        <f>SUBTOTAL(9,J70:J75)</f>
        <v>10000</v>
      </c>
      <c r="K69" s="76">
        <f>SUBTOTAL(9,K70:K75)</f>
        <v>0</v>
      </c>
      <c r="L69" s="77">
        <f>IF(J69&lt;&gt;0,K69/J69,"***")</f>
        <v>0</v>
      </c>
      <c r="M69" s="76"/>
    </row>
    <row r="70" spans="1:13" s="48" customFormat="1" ht="22.5" customHeight="1">
      <c r="A70" s="58"/>
      <c r="B70" s="58"/>
      <c r="C70" s="58"/>
      <c r="D70" s="58"/>
      <c r="E70" s="58"/>
      <c r="F70" s="58"/>
      <c r="G70" s="78" t="s">
        <v>67</v>
      </c>
      <c r="H70" s="79" t="s">
        <v>68</v>
      </c>
      <c r="I70" s="79"/>
      <c r="J70" s="80">
        <f>SUBTOTAL(9,J71:J73)</f>
        <v>10000</v>
      </c>
      <c r="K70" s="80">
        <f>SUBTOTAL(9,K71:K73)</f>
        <v>0</v>
      </c>
      <c r="L70" s="81">
        <f>IF(J70&lt;&gt;0,K70/J70,"***")</f>
        <v>0</v>
      </c>
      <c r="M70" s="80"/>
    </row>
    <row r="71" spans="1:13" s="48" customFormat="1" ht="30" customHeight="1" hidden="1">
      <c r="A71" s="58"/>
      <c r="B71" s="58"/>
      <c r="C71" s="58"/>
      <c r="D71" s="58"/>
      <c r="E71" s="58"/>
      <c r="F71" s="58"/>
      <c r="G71" s="82"/>
      <c r="H71" s="83"/>
      <c r="I71" s="83"/>
      <c r="J71" s="84"/>
      <c r="K71" s="84"/>
      <c r="L71" s="85"/>
      <c r="M71" s="84"/>
    </row>
    <row r="72" spans="1:13" s="48" customFormat="1" ht="15.75">
      <c r="A72" s="58"/>
      <c r="B72" s="58"/>
      <c r="C72" s="58"/>
      <c r="D72" s="58"/>
      <c r="E72" s="58"/>
      <c r="F72" s="58"/>
      <c r="G72" s="58"/>
      <c r="H72" s="46" t="s">
        <v>69</v>
      </c>
      <c r="I72" s="46" t="s">
        <v>70</v>
      </c>
      <c r="J72" s="86">
        <v>10000</v>
      </c>
      <c r="K72" s="86">
        <v>0</v>
      </c>
      <c r="L72" s="87">
        <f>IF(J72&lt;&gt;0,K72/J72,"***")</f>
        <v>0</v>
      </c>
      <c r="M72" s="86"/>
    </row>
    <row r="73" spans="1:13" s="48" customFormat="1" ht="15.75" hidden="1">
      <c r="A73" s="46"/>
      <c r="B73" s="46"/>
      <c r="C73" s="46"/>
      <c r="D73" s="46"/>
      <c r="E73" s="46"/>
      <c r="F73" s="46"/>
      <c r="G73" s="46">
        <v>7</v>
      </c>
      <c r="H73" s="46"/>
      <c r="I73" s="46"/>
      <c r="J73" s="89"/>
      <c r="K73" s="89"/>
      <c r="L73" s="87"/>
      <c r="M73" s="89"/>
    </row>
    <row r="74" spans="1:13" s="48" customFormat="1" ht="19.5" customHeight="1" hidden="1">
      <c r="A74" s="46"/>
      <c r="B74" s="46"/>
      <c r="C74" s="46"/>
      <c r="D74" s="46"/>
      <c r="E74" s="46"/>
      <c r="F74" s="46"/>
      <c r="G74" s="46">
        <v>6</v>
      </c>
      <c r="H74" s="46"/>
      <c r="I74" s="46"/>
      <c r="J74" s="89"/>
      <c r="K74" s="89"/>
      <c r="L74" s="87"/>
      <c r="M74" s="89"/>
    </row>
    <row r="75" spans="1:13" s="48" customFormat="1" ht="19.5" customHeight="1" hidden="1">
      <c r="A75" s="46"/>
      <c r="B75" s="46"/>
      <c r="C75" s="46"/>
      <c r="D75" s="46"/>
      <c r="E75" s="46"/>
      <c r="F75" s="46"/>
      <c r="G75" s="46">
        <v>5</v>
      </c>
      <c r="H75" s="46"/>
      <c r="I75" s="46"/>
      <c r="J75" s="89"/>
      <c r="K75" s="89"/>
      <c r="L75" s="87"/>
      <c r="M75" s="89"/>
    </row>
    <row r="76" spans="1:13" s="48" customFormat="1" ht="19.5" customHeight="1" hidden="1">
      <c r="A76" s="46"/>
      <c r="B76" s="46"/>
      <c r="C76" s="46"/>
      <c r="D76" s="46"/>
      <c r="E76" s="46"/>
      <c r="F76" s="46"/>
      <c r="G76" s="46">
        <v>4</v>
      </c>
      <c r="H76" s="46"/>
      <c r="I76" s="46"/>
      <c r="J76" s="89"/>
      <c r="K76" s="89"/>
      <c r="L76" s="87"/>
      <c r="M76" s="89"/>
    </row>
    <row r="77" spans="1:13" s="48" customFormat="1" ht="30" customHeight="1" hidden="1">
      <c r="A77" s="58"/>
      <c r="B77" s="58"/>
      <c r="C77" s="58"/>
      <c r="D77" s="67"/>
      <c r="E77" s="67"/>
      <c r="F77" s="67"/>
      <c r="G77" s="67"/>
      <c r="H77" s="68"/>
      <c r="I77" s="68"/>
      <c r="J77" s="69"/>
      <c r="K77" s="69"/>
      <c r="L77" s="70"/>
      <c r="M77" s="69"/>
    </row>
    <row r="78" spans="1:13" s="48" customFormat="1" ht="15.75" hidden="1">
      <c r="A78" s="46"/>
      <c r="B78" s="46"/>
      <c r="C78" s="46"/>
      <c r="D78" s="46"/>
      <c r="E78" s="46"/>
      <c r="F78" s="46"/>
      <c r="G78" s="46">
        <v>7</v>
      </c>
      <c r="H78" s="46"/>
      <c r="I78" s="46"/>
      <c r="J78" s="89"/>
      <c r="K78" s="89"/>
      <c r="L78" s="87"/>
      <c r="M78" s="89"/>
    </row>
    <row r="79" spans="1:13" s="48" customFormat="1" ht="19.5" customHeight="1" hidden="1">
      <c r="A79" s="46"/>
      <c r="B79" s="46"/>
      <c r="C79" s="46"/>
      <c r="D79" s="46"/>
      <c r="E79" s="46"/>
      <c r="F79" s="46"/>
      <c r="G79" s="46">
        <v>6</v>
      </c>
      <c r="H79" s="46"/>
      <c r="I79" s="46"/>
      <c r="J79" s="89"/>
      <c r="K79" s="89"/>
      <c r="L79" s="87"/>
      <c r="M79" s="89"/>
    </row>
    <row r="80" spans="1:13" s="48" customFormat="1" ht="19.5" customHeight="1" hidden="1">
      <c r="A80" s="46"/>
      <c r="B80" s="46"/>
      <c r="C80" s="46"/>
      <c r="D80" s="46"/>
      <c r="E80" s="46"/>
      <c r="F80" s="46"/>
      <c r="G80" s="46">
        <v>5</v>
      </c>
      <c r="H80" s="46"/>
      <c r="I80" s="46"/>
      <c r="J80" s="89"/>
      <c r="K80" s="89"/>
      <c r="L80" s="87"/>
      <c r="M80" s="89"/>
    </row>
    <row r="81" spans="1:13" s="48" customFormat="1" ht="30" customHeight="1" hidden="1">
      <c r="A81" s="58"/>
      <c r="B81" s="58"/>
      <c r="C81" s="58"/>
      <c r="D81" s="67"/>
      <c r="E81" s="67"/>
      <c r="F81" s="67"/>
      <c r="G81" s="67"/>
      <c r="H81" s="68"/>
      <c r="I81" s="68"/>
      <c r="J81" s="69"/>
      <c r="K81" s="69"/>
      <c r="L81" s="70"/>
      <c r="M81" s="69"/>
    </row>
    <row r="82" spans="1:13" s="48" customFormat="1" ht="30" customHeight="1" hidden="1">
      <c r="A82" s="58"/>
      <c r="B82" s="58"/>
      <c r="C82" s="58"/>
      <c r="D82" s="58"/>
      <c r="E82" s="58"/>
      <c r="F82" s="58"/>
      <c r="G82" s="82"/>
      <c r="H82" s="83"/>
      <c r="I82" s="83"/>
      <c r="J82" s="84"/>
      <c r="K82" s="84"/>
      <c r="L82" s="85"/>
      <c r="M82" s="84"/>
    </row>
    <row r="83" spans="1:13" s="48" customFormat="1" ht="15.75" hidden="1">
      <c r="A83" s="46"/>
      <c r="B83" s="46"/>
      <c r="C83" s="46"/>
      <c r="D83" s="46"/>
      <c r="E83" s="46"/>
      <c r="F83" s="46"/>
      <c r="G83" s="46">
        <v>7</v>
      </c>
      <c r="H83" s="46"/>
      <c r="I83" s="46"/>
      <c r="J83" s="89"/>
      <c r="K83" s="89"/>
      <c r="L83" s="87"/>
      <c r="M83" s="89"/>
    </row>
    <row r="84" spans="1:13" s="48" customFormat="1" ht="19.5" customHeight="1" hidden="1">
      <c r="A84" s="46"/>
      <c r="B84" s="46"/>
      <c r="C84" s="46"/>
      <c r="D84" s="46"/>
      <c r="E84" s="46"/>
      <c r="F84" s="46"/>
      <c r="G84" s="46">
        <v>6</v>
      </c>
      <c r="H84" s="46"/>
      <c r="I84" s="46"/>
      <c r="J84" s="89"/>
      <c r="K84" s="89"/>
      <c r="L84" s="87"/>
      <c r="M84" s="89"/>
    </row>
    <row r="85" spans="1:13" s="48" customFormat="1" ht="19.5" customHeight="1" hidden="1">
      <c r="A85" s="46"/>
      <c r="B85" s="46"/>
      <c r="C85" s="46"/>
      <c r="D85" s="46"/>
      <c r="E85" s="46"/>
      <c r="F85" s="46"/>
      <c r="G85" s="46">
        <v>5</v>
      </c>
      <c r="H85" s="46"/>
      <c r="I85" s="46"/>
      <c r="J85" s="89"/>
      <c r="K85" s="89"/>
      <c r="L85" s="87"/>
      <c r="M85" s="89"/>
    </row>
    <row r="86" spans="1:13" s="48" customFormat="1" ht="19.5" customHeight="1" hidden="1">
      <c r="A86" s="46"/>
      <c r="B86" s="46"/>
      <c r="C86" s="46"/>
      <c r="D86" s="46"/>
      <c r="E86" s="46"/>
      <c r="F86" s="46"/>
      <c r="G86" s="46">
        <v>4</v>
      </c>
      <c r="H86" s="46"/>
      <c r="I86" s="46"/>
      <c r="J86" s="89"/>
      <c r="K86" s="89"/>
      <c r="L86" s="87"/>
      <c r="M86" s="89"/>
    </row>
    <row r="87" spans="1:13" s="48" customFormat="1" ht="30" customHeight="1" hidden="1">
      <c r="A87" s="58"/>
      <c r="B87" s="58"/>
      <c r="C87" s="58"/>
      <c r="D87" s="67"/>
      <c r="E87" s="67"/>
      <c r="F87" s="67"/>
      <c r="G87" s="67"/>
      <c r="H87" s="68"/>
      <c r="I87" s="68"/>
      <c r="J87" s="69"/>
      <c r="K87" s="69"/>
      <c r="L87" s="70"/>
      <c r="M87" s="69"/>
    </row>
    <row r="88" spans="1:13" s="48" customFormat="1" ht="15.75" hidden="1">
      <c r="A88" s="46"/>
      <c r="B88" s="46"/>
      <c r="C88" s="46"/>
      <c r="D88" s="46"/>
      <c r="E88" s="46"/>
      <c r="F88" s="46"/>
      <c r="G88" s="46">
        <v>7</v>
      </c>
      <c r="H88" s="46"/>
      <c r="I88" s="46"/>
      <c r="J88" s="89"/>
      <c r="K88" s="89"/>
      <c r="L88" s="87"/>
      <c r="M88" s="89"/>
    </row>
    <row r="89" spans="1:13" s="48" customFormat="1" ht="19.5" customHeight="1" hidden="1">
      <c r="A89" s="46"/>
      <c r="B89" s="46"/>
      <c r="C89" s="46"/>
      <c r="D89" s="46"/>
      <c r="E89" s="46"/>
      <c r="F89" s="46"/>
      <c r="G89" s="46">
        <v>6</v>
      </c>
      <c r="H89" s="46"/>
      <c r="I89" s="46"/>
      <c r="J89" s="89"/>
      <c r="K89" s="89"/>
      <c r="L89" s="87"/>
      <c r="M89" s="89"/>
    </row>
    <row r="90" spans="1:13" s="48" customFormat="1" ht="19.5" customHeight="1" hidden="1">
      <c r="A90" s="46"/>
      <c r="B90" s="46"/>
      <c r="C90" s="46"/>
      <c r="D90" s="46"/>
      <c r="E90" s="46"/>
      <c r="F90" s="46"/>
      <c r="G90" s="46">
        <v>5</v>
      </c>
      <c r="H90" s="46"/>
      <c r="I90" s="46"/>
      <c r="J90" s="89"/>
      <c r="K90" s="89"/>
      <c r="L90" s="87"/>
      <c r="M90" s="89"/>
    </row>
    <row r="91" spans="1:13" s="48" customFormat="1" ht="19.5" customHeight="1" hidden="1">
      <c r="A91" s="46"/>
      <c r="B91" s="46"/>
      <c r="C91" s="46"/>
      <c r="D91" s="46"/>
      <c r="E91" s="46"/>
      <c r="F91" s="46"/>
      <c r="G91" s="46">
        <v>4</v>
      </c>
      <c r="H91" s="46"/>
      <c r="I91" s="46"/>
      <c r="J91" s="89"/>
      <c r="K91" s="89"/>
      <c r="L91" s="87"/>
      <c r="M91" s="89"/>
    </row>
    <row r="92" spans="1:13" s="48" customFormat="1" ht="15.75" hidden="1">
      <c r="A92" s="46"/>
      <c r="B92" s="46"/>
      <c r="C92" s="46"/>
      <c r="D92" s="46"/>
      <c r="E92" s="46"/>
      <c r="F92" s="46"/>
      <c r="G92" s="46">
        <v>7</v>
      </c>
      <c r="H92" s="46"/>
      <c r="I92" s="46"/>
      <c r="J92" s="89"/>
      <c r="K92" s="89"/>
      <c r="L92" s="87"/>
      <c r="M92" s="89"/>
    </row>
    <row r="93" spans="1:13" s="48" customFormat="1" ht="19.5" customHeight="1" hidden="1">
      <c r="A93" s="46"/>
      <c r="B93" s="46"/>
      <c r="C93" s="46"/>
      <c r="D93" s="46"/>
      <c r="E93" s="46"/>
      <c r="F93" s="46"/>
      <c r="G93" s="46">
        <v>6</v>
      </c>
      <c r="H93" s="46"/>
      <c r="I93" s="46"/>
      <c r="J93" s="89"/>
      <c r="K93" s="89"/>
      <c r="L93" s="87"/>
      <c r="M93" s="89"/>
    </row>
    <row r="94" spans="1:13" s="48" customFormat="1" ht="19.5" customHeight="1" hidden="1">
      <c r="A94" s="46"/>
      <c r="B94" s="46"/>
      <c r="C94" s="46"/>
      <c r="D94" s="46"/>
      <c r="E94" s="46"/>
      <c r="F94" s="46"/>
      <c r="G94" s="46">
        <v>5</v>
      </c>
      <c r="H94" s="46"/>
      <c r="I94" s="46"/>
      <c r="J94" s="89"/>
      <c r="K94" s="89"/>
      <c r="L94" s="87"/>
      <c r="M94" s="89"/>
    </row>
    <row r="95" spans="1:13" s="48" customFormat="1" ht="19.5" customHeight="1" hidden="1">
      <c r="A95" s="46"/>
      <c r="B95" s="46"/>
      <c r="C95" s="46"/>
      <c r="D95" s="46"/>
      <c r="E95" s="46"/>
      <c r="F95" s="46"/>
      <c r="G95" s="46">
        <v>4</v>
      </c>
      <c r="H95" s="46"/>
      <c r="I95" s="46"/>
      <c r="J95" s="89"/>
      <c r="K95" s="89"/>
      <c r="L95" s="87"/>
      <c r="M95" s="89"/>
    </row>
    <row r="96" spans="1:13" s="48" customFormat="1" ht="19.5" customHeight="1" hidden="1">
      <c r="A96" s="46"/>
      <c r="B96" s="46"/>
      <c r="C96" s="46"/>
      <c r="D96" s="46"/>
      <c r="E96" s="46"/>
      <c r="F96" s="46"/>
      <c r="G96" s="46">
        <v>3</v>
      </c>
      <c r="H96" s="46"/>
      <c r="I96" s="46"/>
      <c r="J96" s="89"/>
      <c r="K96" s="89"/>
      <c r="L96" s="87"/>
      <c r="M96" s="89"/>
    </row>
    <row r="97" spans="1:13" s="48" customFormat="1" ht="19.5" customHeight="1" hidden="1">
      <c r="A97" s="46"/>
      <c r="B97" s="46"/>
      <c r="C97" s="46"/>
      <c r="D97" s="46"/>
      <c r="E97" s="46"/>
      <c r="F97" s="46"/>
      <c r="G97" s="46">
        <v>2</v>
      </c>
      <c r="H97" s="46"/>
      <c r="I97" s="46"/>
      <c r="J97" s="89"/>
      <c r="K97" s="89"/>
      <c r="L97" s="87"/>
      <c r="M97" s="89"/>
    </row>
    <row r="98" spans="1:13" s="48" customFormat="1" ht="15.75" hidden="1">
      <c r="A98" s="46"/>
      <c r="B98" s="46"/>
      <c r="C98" s="46"/>
      <c r="D98" s="46"/>
      <c r="E98" s="46"/>
      <c r="F98" s="46"/>
      <c r="G98" s="46">
        <v>1</v>
      </c>
      <c r="H98" s="46"/>
      <c r="I98" s="46"/>
      <c r="J98" s="89"/>
      <c r="K98" s="89"/>
      <c r="L98" s="87"/>
      <c r="M98" s="89"/>
    </row>
    <row r="99" spans="1:13" s="48" customFormat="1" ht="15.75" hidden="1">
      <c r="A99" s="46"/>
      <c r="B99" s="46"/>
      <c r="C99" s="46"/>
      <c r="D99" s="46"/>
      <c r="E99" s="46"/>
      <c r="F99" s="46"/>
      <c r="G99" s="46" t="s">
        <v>71</v>
      </c>
      <c r="H99" s="46"/>
      <c r="I99" s="46"/>
      <c r="J99" s="89"/>
      <c r="K99" s="89"/>
      <c r="L99" s="87"/>
      <c r="M99" s="89"/>
    </row>
    <row r="100" spans="1:13" s="48" customFormat="1" ht="27.75" customHeight="1">
      <c r="A100" s="93" t="s">
        <v>72</v>
      </c>
      <c r="B100" s="93"/>
      <c r="C100" s="93"/>
      <c r="D100" s="93"/>
      <c r="E100" s="93"/>
      <c r="F100" s="93"/>
      <c r="G100" s="93"/>
      <c r="H100" s="93"/>
      <c r="I100" s="93"/>
      <c r="J100" s="94">
        <v>3030720</v>
      </c>
      <c r="K100" s="94">
        <v>2859790.39</v>
      </c>
      <c r="L100" s="95">
        <v>0.9436</v>
      </c>
      <c r="M100" s="94"/>
    </row>
    <row r="101" spans="1:13" ht="14.25">
      <c r="A101" s="96"/>
      <c r="B101" s="96"/>
      <c r="C101" s="96"/>
      <c r="D101" s="96"/>
      <c r="E101" s="96"/>
      <c r="F101" s="96"/>
      <c r="G101" s="96"/>
      <c r="H101" s="96"/>
      <c r="I101" s="96"/>
      <c r="J101" s="96"/>
      <c r="K101" s="96"/>
      <c r="L101" s="96"/>
      <c r="M101" s="96"/>
    </row>
    <row r="104" ht="17.25" customHeight="1"/>
  </sheetData>
  <sheetProtection/>
  <mergeCells count="3">
    <mergeCell ref="A2:H2"/>
    <mergeCell ref="A3:M3"/>
    <mergeCell ref="A4:M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75"/>
  <sheetViews>
    <sheetView zoomScalePageLayoutView="0" workbookViewId="0" topLeftCell="A1">
      <selection activeCell="D12" sqref="D12"/>
    </sheetView>
  </sheetViews>
  <sheetFormatPr defaultColWidth="9.140625" defaultRowHeight="12.75"/>
  <cols>
    <col min="1" max="1" width="4.7109375" style="0" customWidth="1"/>
    <col min="2" max="3" width="6.7109375" style="0" customWidth="1"/>
    <col min="4" max="4" width="11.00390625" style="0" customWidth="1"/>
    <col min="5" max="6" width="4.7109375" style="0" customWidth="1"/>
    <col min="7" max="7" width="7.28125" style="0" customWidth="1"/>
    <col min="9" max="9" width="55.421875" style="0" customWidth="1"/>
    <col min="10" max="10" width="23.7109375" style="0" customWidth="1"/>
    <col min="11" max="11" width="18.7109375" style="0" customWidth="1"/>
    <col min="12" max="12" width="14.00390625" style="0" customWidth="1"/>
    <col min="13" max="13" width="0.42578125" style="0" customWidth="1"/>
    <col min="15" max="15" width="19.00390625" style="0" customWidth="1"/>
  </cols>
  <sheetData>
    <row r="1" spans="1:13" s="48" customFormat="1" ht="15.75">
      <c r="A1" s="45" t="s">
        <v>13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7"/>
    </row>
    <row r="2" spans="1:13" s="48" customFormat="1" ht="15.75">
      <c r="A2" s="49" t="s">
        <v>16</v>
      </c>
      <c r="B2" s="49"/>
      <c r="C2" s="49"/>
      <c r="D2" s="49"/>
      <c r="E2" s="49"/>
      <c r="F2" s="49"/>
      <c r="G2" s="49"/>
      <c r="H2" s="49"/>
      <c r="I2" s="46"/>
      <c r="J2" s="46"/>
      <c r="K2" s="46"/>
      <c r="L2" s="46"/>
      <c r="M2" s="47"/>
    </row>
    <row r="3" spans="1:13" s="48" customFormat="1" ht="20.25" customHeight="1">
      <c r="A3" s="50" t="s">
        <v>73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</row>
    <row r="4" spans="1:13" s="48" customFormat="1" ht="20.2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</row>
    <row r="5" spans="1:13" s="48" customFormat="1" ht="15.75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</row>
    <row r="6" spans="1:13" s="48" customFormat="1" ht="94.5">
      <c r="A6" s="51" t="s">
        <v>18</v>
      </c>
      <c r="B6" s="51" t="s">
        <v>19</v>
      </c>
      <c r="C6" s="51" t="s">
        <v>20</v>
      </c>
      <c r="D6" s="51" t="s">
        <v>21</v>
      </c>
      <c r="E6" s="51" t="s">
        <v>22</v>
      </c>
      <c r="F6" s="51" t="s">
        <v>23</v>
      </c>
      <c r="G6" s="51" t="s">
        <v>24</v>
      </c>
      <c r="H6" s="51" t="s">
        <v>25</v>
      </c>
      <c r="I6" s="51" t="str">
        <f>CONCATENATE("Naziv ",,H6)</f>
        <v>Naziv Konto 4. razina</v>
      </c>
      <c r="J6" s="52" t="s">
        <v>12</v>
      </c>
      <c r="K6" s="52" t="s">
        <v>26</v>
      </c>
      <c r="L6" s="52" t="s">
        <v>27</v>
      </c>
      <c r="M6" s="52"/>
    </row>
    <row r="7" spans="1:13" s="48" customFormat="1" ht="15.75" customHeight="1">
      <c r="A7" s="53">
        <v>1</v>
      </c>
      <c r="B7" s="53">
        <v>2</v>
      </c>
      <c r="C7" s="53">
        <v>3</v>
      </c>
      <c r="D7" s="53">
        <v>4</v>
      </c>
      <c r="E7" s="53">
        <v>5</v>
      </c>
      <c r="F7" s="53">
        <v>6</v>
      </c>
      <c r="G7" s="53">
        <v>7</v>
      </c>
      <c r="H7" s="52">
        <v>8</v>
      </c>
      <c r="I7" s="52">
        <v>9</v>
      </c>
      <c r="J7" s="52">
        <v>10</v>
      </c>
      <c r="K7" s="52">
        <v>11</v>
      </c>
      <c r="L7" s="52">
        <v>12</v>
      </c>
      <c r="M7" s="52"/>
    </row>
    <row r="8" spans="1:13" s="48" customFormat="1" ht="23.25" customHeight="1">
      <c r="A8" s="54" t="s">
        <v>28</v>
      </c>
      <c r="B8" s="54" t="s">
        <v>29</v>
      </c>
      <c r="C8" s="54"/>
      <c r="D8" s="54"/>
      <c r="E8" s="54"/>
      <c r="F8" s="54"/>
      <c r="G8" s="54"/>
      <c r="H8" s="55"/>
      <c r="I8" s="55"/>
      <c r="J8" s="56"/>
      <c r="K8" s="56"/>
      <c r="L8" s="57" t="str">
        <f>IF(J8&lt;&gt;0,K8/J8,"***")</f>
        <v>***</v>
      </c>
      <c r="M8" s="56"/>
    </row>
    <row r="9" spans="1:13" s="48" customFormat="1" ht="30" customHeight="1" hidden="1">
      <c r="A9" s="54"/>
      <c r="B9" s="54"/>
      <c r="C9" s="54"/>
      <c r="D9" s="54"/>
      <c r="E9" s="54"/>
      <c r="F9" s="54"/>
      <c r="G9" s="54"/>
      <c r="H9" s="55"/>
      <c r="I9" s="55"/>
      <c r="J9" s="56"/>
      <c r="K9" s="56"/>
      <c r="L9" s="57"/>
      <c r="M9" s="56"/>
    </row>
    <row r="10" spans="1:13" s="48" customFormat="1" ht="23.25" customHeight="1">
      <c r="A10" s="58"/>
      <c r="B10" s="59" t="s">
        <v>30</v>
      </c>
      <c r="C10" s="59" t="s">
        <v>29</v>
      </c>
      <c r="D10" s="59"/>
      <c r="E10" s="59"/>
      <c r="F10" s="59"/>
      <c r="G10" s="59"/>
      <c r="H10" s="60"/>
      <c r="I10" s="60"/>
      <c r="J10" s="61">
        <v>3124500</v>
      </c>
      <c r="K10" s="61">
        <v>2905733.85</v>
      </c>
      <c r="L10" s="62">
        <f>IF(J10&lt;&gt;0,K10/J10,"***")</f>
        <v>0.9299836293807009</v>
      </c>
      <c r="M10" s="61"/>
    </row>
    <row r="11" spans="1:13" s="48" customFormat="1" ht="30" customHeight="1" hidden="1">
      <c r="A11" s="58"/>
      <c r="B11" s="59"/>
      <c r="C11" s="59"/>
      <c r="D11" s="59"/>
      <c r="E11" s="59"/>
      <c r="F11" s="59"/>
      <c r="G11" s="59"/>
      <c r="H11" s="60"/>
      <c r="I11" s="60"/>
      <c r="J11" s="61"/>
      <c r="K11" s="61"/>
      <c r="L11" s="62"/>
      <c r="M11" s="61"/>
    </row>
    <row r="12" spans="1:13" s="48" customFormat="1" ht="24" customHeight="1">
      <c r="A12" s="58"/>
      <c r="B12" s="58"/>
      <c r="C12" s="63" t="s">
        <v>31</v>
      </c>
      <c r="D12" s="63" t="s">
        <v>32</v>
      </c>
      <c r="E12" s="63"/>
      <c r="F12" s="63"/>
      <c r="G12" s="63"/>
      <c r="H12" s="64"/>
      <c r="I12" s="64"/>
      <c r="J12" s="65">
        <v>3124500</v>
      </c>
      <c r="K12" s="65">
        <v>2905733.85</v>
      </c>
      <c r="L12" s="66">
        <f>IF(J12&lt;&gt;0,K12/J12,"***")</f>
        <v>0.9299836293807009</v>
      </c>
      <c r="M12" s="65"/>
    </row>
    <row r="13" spans="1:13" s="48" customFormat="1" ht="30" customHeight="1" hidden="1">
      <c r="A13" s="58"/>
      <c r="B13" s="58"/>
      <c r="C13" s="63"/>
      <c r="D13" s="63"/>
      <c r="E13" s="63"/>
      <c r="F13" s="63"/>
      <c r="G13" s="63"/>
      <c r="H13" s="64"/>
      <c r="I13" s="64"/>
      <c r="J13" s="65"/>
      <c r="K13" s="65"/>
      <c r="L13" s="66"/>
      <c r="M13" s="65"/>
    </row>
    <row r="14" spans="1:13" s="48" customFormat="1" ht="30" customHeight="1" hidden="1">
      <c r="A14" s="58"/>
      <c r="B14" s="58"/>
      <c r="C14" s="58"/>
      <c r="D14" s="67"/>
      <c r="E14" s="67"/>
      <c r="F14" s="67"/>
      <c r="G14" s="67"/>
      <c r="H14" s="68"/>
      <c r="I14" s="68"/>
      <c r="J14" s="69"/>
      <c r="K14" s="69"/>
      <c r="L14" s="70"/>
      <c r="M14" s="69"/>
    </row>
    <row r="15" spans="1:13" s="48" customFormat="1" ht="22.5" customHeight="1">
      <c r="A15" s="58"/>
      <c r="B15" s="58"/>
      <c r="C15" s="58"/>
      <c r="D15" s="58"/>
      <c r="E15" s="71" t="s">
        <v>33</v>
      </c>
      <c r="F15" s="71" t="s">
        <v>34</v>
      </c>
      <c r="G15" s="71"/>
      <c r="H15" s="72"/>
      <c r="I15" s="72"/>
      <c r="J15" s="73">
        <v>1888420</v>
      </c>
      <c r="K15" s="73">
        <v>1886247.77</v>
      </c>
      <c r="L15" s="74">
        <f>IF(J15&lt;&gt;0,K15/J15,"***")</f>
        <v>0.9988497103398608</v>
      </c>
      <c r="M15" s="73"/>
    </row>
    <row r="16" spans="1:13" s="48" customFormat="1" ht="30" customHeight="1" hidden="1">
      <c r="A16" s="58"/>
      <c r="B16" s="58"/>
      <c r="C16" s="58"/>
      <c r="D16" s="58"/>
      <c r="E16" s="71"/>
      <c r="F16" s="71"/>
      <c r="G16" s="71"/>
      <c r="H16" s="72"/>
      <c r="I16" s="72"/>
      <c r="J16" s="73"/>
      <c r="K16" s="73"/>
      <c r="L16" s="74"/>
      <c r="M16" s="73"/>
    </row>
    <row r="17" spans="1:13" s="48" customFormat="1" ht="23.25" customHeight="1">
      <c r="A17" s="58"/>
      <c r="B17" s="58"/>
      <c r="C17" s="58"/>
      <c r="D17" s="58"/>
      <c r="E17" s="58"/>
      <c r="F17" s="54" t="s">
        <v>74</v>
      </c>
      <c r="G17" s="54" t="s">
        <v>75</v>
      </c>
      <c r="H17" s="75"/>
      <c r="I17" s="75"/>
      <c r="J17" s="76">
        <v>1868420</v>
      </c>
      <c r="K17" s="76">
        <v>1866247.77</v>
      </c>
      <c r="L17" s="77">
        <f>IF(J17&lt;&gt;0,K17/J17,"***")</f>
        <v>0.9988373973731817</v>
      </c>
      <c r="M17" s="76"/>
    </row>
    <row r="18" spans="1:13" s="48" customFormat="1" ht="30" customHeight="1" hidden="1">
      <c r="A18" s="58"/>
      <c r="B18" s="58"/>
      <c r="C18" s="58"/>
      <c r="D18" s="58"/>
      <c r="E18" s="58"/>
      <c r="F18" s="54"/>
      <c r="G18" s="54"/>
      <c r="H18" s="75"/>
      <c r="I18" s="75"/>
      <c r="J18" s="76"/>
      <c r="K18" s="76"/>
      <c r="L18" s="77"/>
      <c r="M18" s="76"/>
    </row>
    <row r="19" spans="1:15" s="102" customFormat="1" ht="22.5" customHeight="1">
      <c r="A19" s="97"/>
      <c r="B19" s="97"/>
      <c r="C19" s="97"/>
      <c r="D19" s="97"/>
      <c r="E19" s="97"/>
      <c r="F19" s="97"/>
      <c r="G19" s="98" t="s">
        <v>76</v>
      </c>
      <c r="H19" s="99" t="s">
        <v>77</v>
      </c>
      <c r="I19" s="99"/>
      <c r="J19" s="100">
        <f>SUBTOTAL(9,J20:J22)</f>
        <v>1823000</v>
      </c>
      <c r="K19" s="100">
        <f>SUBTOTAL(9,K20:K22)</f>
        <v>1822715.62</v>
      </c>
      <c r="L19" s="101">
        <f>IF(J19&lt;&gt;0,K19/J19,"***")</f>
        <v>0.9998440043883708</v>
      </c>
      <c r="M19" s="100"/>
      <c r="O19" s="103"/>
    </row>
    <row r="20" spans="1:13" s="102" customFormat="1" ht="30" customHeight="1" hidden="1">
      <c r="A20" s="97"/>
      <c r="B20" s="97"/>
      <c r="C20" s="97"/>
      <c r="D20" s="97"/>
      <c r="E20" s="97"/>
      <c r="F20" s="97"/>
      <c r="G20" s="104"/>
      <c r="H20" s="105"/>
      <c r="I20" s="105"/>
      <c r="J20" s="106"/>
      <c r="K20" s="106"/>
      <c r="L20" s="107"/>
      <c r="M20" s="106"/>
    </row>
    <row r="21" spans="1:13" s="102" customFormat="1" ht="15">
      <c r="A21" s="97"/>
      <c r="B21" s="97"/>
      <c r="C21" s="97"/>
      <c r="D21" s="97"/>
      <c r="E21" s="97"/>
      <c r="F21" s="97"/>
      <c r="G21" s="97"/>
      <c r="H21" s="96" t="s">
        <v>78</v>
      </c>
      <c r="I21" s="96" t="s">
        <v>79</v>
      </c>
      <c r="J21" s="103">
        <v>1823000</v>
      </c>
      <c r="K21" s="103">
        <v>1822715.62</v>
      </c>
      <c r="L21" s="108">
        <f>IF(J21&lt;&gt;0,K21/J21,"***")</f>
        <v>0.9998440043883708</v>
      </c>
      <c r="M21" s="103"/>
    </row>
    <row r="22" spans="1:13" s="102" customFormat="1" ht="15" hidden="1">
      <c r="A22" s="96"/>
      <c r="B22" s="96"/>
      <c r="C22" s="96"/>
      <c r="D22" s="96"/>
      <c r="E22" s="96"/>
      <c r="F22" s="96"/>
      <c r="G22" s="96">
        <v>7</v>
      </c>
      <c r="H22" s="96"/>
      <c r="I22" s="96"/>
      <c r="J22" s="109"/>
      <c r="K22" s="109"/>
      <c r="L22" s="108"/>
      <c r="M22" s="109"/>
    </row>
    <row r="23" spans="1:13" s="48" customFormat="1" ht="15.75" hidden="1">
      <c r="A23" s="46"/>
      <c r="B23" s="46"/>
      <c r="C23" s="46"/>
      <c r="D23" s="46"/>
      <c r="E23" s="46"/>
      <c r="F23" s="46"/>
      <c r="G23" s="46">
        <v>7</v>
      </c>
      <c r="H23" s="46"/>
      <c r="I23" s="46"/>
      <c r="J23" s="89"/>
      <c r="K23" s="89"/>
      <c r="L23" s="87"/>
      <c r="M23" s="89"/>
    </row>
    <row r="24" spans="1:13" s="48" customFormat="1" ht="19.5" customHeight="1" hidden="1">
      <c r="A24" s="46"/>
      <c r="B24" s="46"/>
      <c r="C24" s="46"/>
      <c r="D24" s="46"/>
      <c r="E24" s="46"/>
      <c r="F24" s="46"/>
      <c r="G24" s="46">
        <v>6</v>
      </c>
      <c r="H24" s="46"/>
      <c r="I24" s="46"/>
      <c r="J24" s="89"/>
      <c r="K24" s="89"/>
      <c r="L24" s="87"/>
      <c r="M24" s="89"/>
    </row>
    <row r="25" spans="1:13" s="48" customFormat="1" ht="19.5" customHeight="1" hidden="1">
      <c r="A25" s="46"/>
      <c r="B25" s="46"/>
      <c r="C25" s="46"/>
      <c r="D25" s="46"/>
      <c r="E25" s="46"/>
      <c r="F25" s="46"/>
      <c r="G25" s="46">
        <v>5</v>
      </c>
      <c r="H25" s="46"/>
      <c r="I25" s="46"/>
      <c r="J25" s="89"/>
      <c r="K25" s="89"/>
      <c r="L25" s="87"/>
      <c r="M25" s="89"/>
    </row>
    <row r="26" spans="1:13" s="102" customFormat="1" ht="22.5" customHeight="1">
      <c r="A26" s="97"/>
      <c r="B26" s="97"/>
      <c r="C26" s="97"/>
      <c r="D26" s="97"/>
      <c r="E26" s="97"/>
      <c r="F26" s="97"/>
      <c r="G26" s="98" t="s">
        <v>80</v>
      </c>
      <c r="H26" s="99" t="s">
        <v>81</v>
      </c>
      <c r="I26" s="99"/>
      <c r="J26" s="100">
        <f>SUBTOTAL(9,J27:J29)</f>
        <v>12450</v>
      </c>
      <c r="K26" s="100">
        <f>SUBTOTAL(9,K27:K29)</f>
        <v>11484.89</v>
      </c>
      <c r="L26" s="101">
        <f>IF(J26&lt;&gt;0,K26/J26,"***")</f>
        <v>0.9224811244979919</v>
      </c>
      <c r="M26" s="100"/>
    </row>
    <row r="27" spans="1:13" s="102" customFormat="1" ht="30" customHeight="1" hidden="1">
      <c r="A27" s="97"/>
      <c r="B27" s="97"/>
      <c r="C27" s="97"/>
      <c r="D27" s="97"/>
      <c r="E27" s="97"/>
      <c r="F27" s="97"/>
      <c r="G27" s="104"/>
      <c r="H27" s="105"/>
      <c r="I27" s="105"/>
      <c r="J27" s="106"/>
      <c r="K27" s="106"/>
      <c r="L27" s="107"/>
      <c r="M27" s="106"/>
    </row>
    <row r="28" spans="1:13" s="102" customFormat="1" ht="15">
      <c r="A28" s="97"/>
      <c r="B28" s="97"/>
      <c r="C28" s="97"/>
      <c r="D28" s="97"/>
      <c r="E28" s="97"/>
      <c r="F28" s="97"/>
      <c r="G28" s="97"/>
      <c r="H28" s="96" t="s">
        <v>82</v>
      </c>
      <c r="I28" s="96" t="s">
        <v>81</v>
      </c>
      <c r="J28" s="103">
        <v>12450</v>
      </c>
      <c r="K28" s="103">
        <v>11484.89</v>
      </c>
      <c r="L28" s="108">
        <f>IF(J28&lt;&gt;0,K28/J28,"***")</f>
        <v>0.9224811244979919</v>
      </c>
      <c r="M28" s="103"/>
    </row>
    <row r="29" spans="1:13" s="102" customFormat="1" ht="15" hidden="1">
      <c r="A29" s="96"/>
      <c r="B29" s="96"/>
      <c r="C29" s="96"/>
      <c r="D29" s="96"/>
      <c r="E29" s="96"/>
      <c r="F29" s="96"/>
      <c r="G29" s="96">
        <v>7</v>
      </c>
      <c r="H29" s="96"/>
      <c r="I29" s="96"/>
      <c r="J29" s="109"/>
      <c r="K29" s="109"/>
      <c r="L29" s="108"/>
      <c r="M29" s="109"/>
    </row>
    <row r="30" spans="1:13" s="102" customFormat="1" ht="22.5" customHeight="1">
      <c r="A30" s="97"/>
      <c r="B30" s="97"/>
      <c r="C30" s="97"/>
      <c r="D30" s="97"/>
      <c r="E30" s="97"/>
      <c r="F30" s="97"/>
      <c r="G30" s="98" t="s">
        <v>83</v>
      </c>
      <c r="H30" s="99" t="s">
        <v>84</v>
      </c>
      <c r="I30" s="99"/>
      <c r="J30" s="100">
        <f>SUBTOTAL(9,J31:J33)</f>
        <v>26870</v>
      </c>
      <c r="K30" s="100">
        <f>SUBTOTAL(9,K31:K33)</f>
        <v>26438.2</v>
      </c>
      <c r="L30" s="101">
        <f>IF(J30&lt;&gt;0,K30/J30,"***")</f>
        <v>0.9839300334946037</v>
      </c>
      <c r="M30" s="100"/>
    </row>
    <row r="31" spans="1:13" s="102" customFormat="1" ht="30" customHeight="1" hidden="1">
      <c r="A31" s="97"/>
      <c r="B31" s="97"/>
      <c r="C31" s="97"/>
      <c r="D31" s="97"/>
      <c r="E31" s="97"/>
      <c r="F31" s="97"/>
      <c r="G31" s="104"/>
      <c r="H31" s="105"/>
      <c r="I31" s="105"/>
      <c r="J31" s="106"/>
      <c r="K31" s="106"/>
      <c r="L31" s="107"/>
      <c r="M31" s="106"/>
    </row>
    <row r="32" spans="1:13" s="102" customFormat="1" ht="15">
      <c r="A32" s="97"/>
      <c r="B32" s="97"/>
      <c r="C32" s="97"/>
      <c r="D32" s="97"/>
      <c r="E32" s="97"/>
      <c r="F32" s="97"/>
      <c r="G32" s="97"/>
      <c r="H32" s="96" t="s">
        <v>85</v>
      </c>
      <c r="I32" s="96" t="s">
        <v>86</v>
      </c>
      <c r="J32" s="103">
        <v>26870</v>
      </c>
      <c r="K32" s="103">
        <v>26438.2</v>
      </c>
      <c r="L32" s="108">
        <f>IF(J32&lt;&gt;0,K32/J32,"***")</f>
        <v>0.9839300334946037</v>
      </c>
      <c r="M32" s="103"/>
    </row>
    <row r="33" spans="1:13" s="102" customFormat="1" ht="15" hidden="1">
      <c r="A33" s="96"/>
      <c r="B33" s="96"/>
      <c r="C33" s="96"/>
      <c r="D33" s="96"/>
      <c r="E33" s="96"/>
      <c r="F33" s="96"/>
      <c r="G33" s="96">
        <v>7</v>
      </c>
      <c r="H33" s="96"/>
      <c r="I33" s="96"/>
      <c r="J33" s="109"/>
      <c r="K33" s="109"/>
      <c r="L33" s="108"/>
      <c r="M33" s="109"/>
    </row>
    <row r="34" spans="1:13" s="102" customFormat="1" ht="22.5" customHeight="1">
      <c r="A34" s="97"/>
      <c r="B34" s="97"/>
      <c r="C34" s="97"/>
      <c r="D34" s="97"/>
      <c r="E34" s="97"/>
      <c r="F34" s="97"/>
      <c r="G34" s="98" t="s">
        <v>87</v>
      </c>
      <c r="H34" s="99" t="s">
        <v>88</v>
      </c>
      <c r="I34" s="99"/>
      <c r="J34" s="100">
        <f>SUBTOTAL(9,J35:J36)</f>
        <v>6100</v>
      </c>
      <c r="K34" s="100">
        <f>SUBTOTAL(9,K35:K36)</f>
        <v>5609.06</v>
      </c>
      <c r="L34" s="101">
        <f>IF(J34&lt;&gt;0,K34/J34,"***")</f>
        <v>0.9195180327868853</v>
      </c>
      <c r="M34" s="100"/>
    </row>
    <row r="35" spans="1:13" s="102" customFormat="1" ht="30" customHeight="1" hidden="1">
      <c r="A35" s="97"/>
      <c r="B35" s="97"/>
      <c r="C35" s="97"/>
      <c r="D35" s="97"/>
      <c r="E35" s="97"/>
      <c r="F35" s="97"/>
      <c r="G35" s="104"/>
      <c r="H35" s="105"/>
      <c r="I35" s="105"/>
      <c r="J35" s="106"/>
      <c r="K35" s="106"/>
      <c r="L35" s="107"/>
      <c r="M35" s="106"/>
    </row>
    <row r="36" spans="1:13" s="102" customFormat="1" ht="15">
      <c r="A36" s="97"/>
      <c r="B36" s="97"/>
      <c r="C36" s="97"/>
      <c r="D36" s="97"/>
      <c r="E36" s="97"/>
      <c r="F36" s="97"/>
      <c r="G36" s="97"/>
      <c r="H36" s="96" t="s">
        <v>89</v>
      </c>
      <c r="I36" s="96" t="s">
        <v>90</v>
      </c>
      <c r="J36" s="103">
        <v>6100</v>
      </c>
      <c r="K36" s="103">
        <v>5609.06</v>
      </c>
      <c r="L36" s="108">
        <f>IF(J36&lt;&gt;0,K36/J36,"***")</f>
        <v>0.9195180327868853</v>
      </c>
      <c r="M36" s="103"/>
    </row>
    <row r="37" spans="1:13" s="48" customFormat="1" ht="23.25" customHeight="1">
      <c r="A37" s="58"/>
      <c r="B37" s="58"/>
      <c r="C37" s="58"/>
      <c r="D37" s="58"/>
      <c r="E37" s="58"/>
      <c r="F37" s="54" t="s">
        <v>91</v>
      </c>
      <c r="G37" s="54" t="s">
        <v>92</v>
      </c>
      <c r="H37" s="75"/>
      <c r="I37" s="75"/>
      <c r="J37" s="76">
        <v>20000</v>
      </c>
      <c r="K37" s="76">
        <v>20000</v>
      </c>
      <c r="L37" s="77">
        <f>IF(J37&lt;&gt;0,K37/J37,"***")</f>
        <v>1</v>
      </c>
      <c r="M37" s="76"/>
    </row>
    <row r="38" spans="1:13" s="48" customFormat="1" ht="30" customHeight="1" hidden="1">
      <c r="A38" s="58"/>
      <c r="B38" s="58"/>
      <c r="C38" s="58"/>
      <c r="D38" s="58"/>
      <c r="E38" s="58"/>
      <c r="F38" s="54"/>
      <c r="G38" s="54"/>
      <c r="H38" s="75"/>
      <c r="I38" s="75"/>
      <c r="J38" s="76"/>
      <c r="K38" s="76"/>
      <c r="L38" s="77"/>
      <c r="M38" s="76"/>
    </row>
    <row r="39" spans="1:13" s="48" customFormat="1" ht="15.75" hidden="1">
      <c r="A39" s="46"/>
      <c r="B39" s="46"/>
      <c r="C39" s="46"/>
      <c r="D39" s="46"/>
      <c r="E39" s="46"/>
      <c r="F39" s="46"/>
      <c r="G39" s="46">
        <v>7</v>
      </c>
      <c r="H39" s="46"/>
      <c r="I39" s="46"/>
      <c r="J39" s="89"/>
      <c r="K39" s="89"/>
      <c r="L39" s="87"/>
      <c r="M39" s="89"/>
    </row>
    <row r="40" spans="1:13" s="48" customFormat="1" ht="19.5" customHeight="1" hidden="1">
      <c r="A40" s="46"/>
      <c r="B40" s="46"/>
      <c r="C40" s="46"/>
      <c r="D40" s="46"/>
      <c r="E40" s="46"/>
      <c r="F40" s="46"/>
      <c r="G40" s="46">
        <v>6</v>
      </c>
      <c r="H40" s="46"/>
      <c r="I40" s="46"/>
      <c r="J40" s="89"/>
      <c r="K40" s="89"/>
      <c r="L40" s="87"/>
      <c r="M40" s="89"/>
    </row>
    <row r="41" spans="1:13" s="48" customFormat="1" ht="19.5" customHeight="1" hidden="1">
      <c r="A41" s="46"/>
      <c r="B41" s="46"/>
      <c r="C41" s="46"/>
      <c r="D41" s="46"/>
      <c r="E41" s="46"/>
      <c r="F41" s="46"/>
      <c r="G41" s="46">
        <v>5</v>
      </c>
      <c r="H41" s="46"/>
      <c r="I41" s="46"/>
      <c r="J41" s="89"/>
      <c r="K41" s="89"/>
      <c r="L41" s="87"/>
      <c r="M41" s="89"/>
    </row>
    <row r="42" spans="1:13" s="102" customFormat="1" ht="22.5" customHeight="1">
      <c r="A42" s="97"/>
      <c r="B42" s="97"/>
      <c r="C42" s="97"/>
      <c r="D42" s="97"/>
      <c r="E42" s="97"/>
      <c r="F42" s="97"/>
      <c r="G42" s="98" t="s">
        <v>93</v>
      </c>
      <c r="H42" s="99" t="s">
        <v>94</v>
      </c>
      <c r="I42" s="99"/>
      <c r="J42" s="100">
        <v>20000</v>
      </c>
      <c r="K42" s="100">
        <v>20000</v>
      </c>
      <c r="L42" s="101">
        <f>IF(J42&lt;&gt;0,K42/J42,"***")</f>
        <v>1</v>
      </c>
      <c r="M42" s="100"/>
    </row>
    <row r="43" spans="1:13" s="102" customFormat="1" ht="30" customHeight="1" hidden="1">
      <c r="A43" s="97"/>
      <c r="B43" s="97"/>
      <c r="C43" s="97"/>
      <c r="D43" s="97"/>
      <c r="E43" s="97"/>
      <c r="F43" s="97"/>
      <c r="G43" s="104"/>
      <c r="H43" s="105"/>
      <c r="I43" s="105"/>
      <c r="J43" s="106"/>
      <c r="K43" s="106"/>
      <c r="L43" s="107"/>
      <c r="M43" s="106"/>
    </row>
    <row r="44" spans="1:13" s="102" customFormat="1" ht="15">
      <c r="A44" s="97"/>
      <c r="B44" s="97"/>
      <c r="C44" s="97"/>
      <c r="D44" s="97"/>
      <c r="E44" s="97"/>
      <c r="F44" s="97"/>
      <c r="G44" s="97"/>
      <c r="H44" s="96" t="s">
        <v>95</v>
      </c>
      <c r="I44" s="96" t="s">
        <v>96</v>
      </c>
      <c r="J44" s="103">
        <v>20000</v>
      </c>
      <c r="K44" s="103">
        <v>20000</v>
      </c>
      <c r="L44" s="108">
        <f>IF(J44&lt;&gt;0,K44/J44,"***")</f>
        <v>1</v>
      </c>
      <c r="M44" s="103"/>
    </row>
    <row r="45" spans="1:13" s="48" customFormat="1" ht="22.5" customHeight="1">
      <c r="A45" s="58"/>
      <c r="B45" s="58"/>
      <c r="C45" s="58"/>
      <c r="D45" s="58"/>
      <c r="E45" s="71" t="s">
        <v>42</v>
      </c>
      <c r="F45" s="71" t="s">
        <v>43</v>
      </c>
      <c r="G45" s="71"/>
      <c r="H45" s="72"/>
      <c r="I45" s="72"/>
      <c r="J45" s="73">
        <v>27440</v>
      </c>
      <c r="K45" s="73">
        <v>21101.92</v>
      </c>
      <c r="L45" s="74">
        <f>IF(J45&lt;&gt;0,K45/J45,"***")</f>
        <v>0.7690204081632652</v>
      </c>
      <c r="M45" s="73"/>
    </row>
    <row r="46" spans="1:13" s="48" customFormat="1" ht="30" customHeight="1" hidden="1">
      <c r="A46" s="58"/>
      <c r="B46" s="58"/>
      <c r="C46" s="58"/>
      <c r="D46" s="58"/>
      <c r="E46" s="71"/>
      <c r="F46" s="71"/>
      <c r="G46" s="71"/>
      <c r="H46" s="72"/>
      <c r="I46" s="72"/>
      <c r="J46" s="73"/>
      <c r="K46" s="73"/>
      <c r="L46" s="74"/>
      <c r="M46" s="73"/>
    </row>
    <row r="47" spans="1:13" s="48" customFormat="1" ht="23.25" customHeight="1">
      <c r="A47" s="58"/>
      <c r="B47" s="58"/>
      <c r="C47" s="58"/>
      <c r="D47" s="58"/>
      <c r="E47" s="58"/>
      <c r="F47" s="54" t="s">
        <v>74</v>
      </c>
      <c r="G47" s="54" t="s">
        <v>75</v>
      </c>
      <c r="H47" s="75"/>
      <c r="I47" s="75"/>
      <c r="J47" s="76">
        <v>27440</v>
      </c>
      <c r="K47" s="76">
        <v>21101.92</v>
      </c>
      <c r="L47" s="77">
        <f>IF(J47&lt;&gt;0,K47/J47,"***")</f>
        <v>0.7690204081632652</v>
      </c>
      <c r="M47" s="76"/>
    </row>
    <row r="48" spans="1:13" s="48" customFormat="1" ht="30" customHeight="1" hidden="1">
      <c r="A48" s="58"/>
      <c r="B48" s="58"/>
      <c r="C48" s="58"/>
      <c r="D48" s="58"/>
      <c r="E48" s="58"/>
      <c r="F48" s="54"/>
      <c r="G48" s="54"/>
      <c r="H48" s="75"/>
      <c r="I48" s="75"/>
      <c r="J48" s="76"/>
      <c r="K48" s="76"/>
      <c r="L48" s="77"/>
      <c r="M48" s="76"/>
    </row>
    <row r="49" spans="1:13" s="48" customFormat="1" ht="22.5" customHeight="1">
      <c r="A49" s="58"/>
      <c r="B49" s="58"/>
      <c r="C49" s="58"/>
      <c r="D49" s="58"/>
      <c r="E49" s="58"/>
      <c r="F49" s="58"/>
      <c r="G49" s="78" t="s">
        <v>97</v>
      </c>
      <c r="H49" s="79" t="s">
        <v>98</v>
      </c>
      <c r="I49" s="79"/>
      <c r="J49" s="80">
        <f>SUBTOTAL(9,J50:J53)</f>
        <v>13000</v>
      </c>
      <c r="K49" s="80">
        <v>12204.5</v>
      </c>
      <c r="L49" s="81">
        <f>IF(J49&lt;&gt;0,K49/J49,"***")</f>
        <v>0.9388076923076923</v>
      </c>
      <c r="M49" s="80"/>
    </row>
    <row r="50" spans="1:13" s="48" customFormat="1" ht="30" customHeight="1" hidden="1">
      <c r="A50" s="58"/>
      <c r="B50" s="58"/>
      <c r="C50" s="58"/>
      <c r="D50" s="58"/>
      <c r="E50" s="58"/>
      <c r="F50" s="58"/>
      <c r="G50" s="82"/>
      <c r="H50" s="83"/>
      <c r="I50" s="83"/>
      <c r="J50" s="84"/>
      <c r="K50" s="84"/>
      <c r="L50" s="85"/>
      <c r="M50" s="84"/>
    </row>
    <row r="51" spans="1:13" s="102" customFormat="1" ht="15">
      <c r="A51" s="97"/>
      <c r="B51" s="97"/>
      <c r="C51" s="97"/>
      <c r="D51" s="97"/>
      <c r="E51" s="97"/>
      <c r="F51" s="97"/>
      <c r="G51" s="97"/>
      <c r="H51" s="110">
        <v>3221</v>
      </c>
      <c r="I51" s="96" t="s">
        <v>99</v>
      </c>
      <c r="J51" s="103">
        <v>1000</v>
      </c>
      <c r="K51" s="103">
        <v>695</v>
      </c>
      <c r="L51" s="108">
        <f>IF(J51&lt;&gt;0,K51/J51,"***")</f>
        <v>0.695</v>
      </c>
      <c r="M51" s="103"/>
    </row>
    <row r="52" spans="1:13" s="102" customFormat="1" ht="15">
      <c r="A52" s="97"/>
      <c r="B52" s="97"/>
      <c r="C52" s="97"/>
      <c r="D52" s="97"/>
      <c r="E52" s="97"/>
      <c r="F52" s="97"/>
      <c r="G52" s="97"/>
      <c r="H52" s="110">
        <v>3222</v>
      </c>
      <c r="I52" s="96" t="s">
        <v>100</v>
      </c>
      <c r="J52" s="103">
        <v>12000</v>
      </c>
      <c r="K52" s="103">
        <v>11509.5</v>
      </c>
      <c r="L52" s="108">
        <f>IF(J52&lt;&gt;0,K52/J52,"***")</f>
        <v>0.959125</v>
      </c>
      <c r="M52" s="103"/>
    </row>
    <row r="53" spans="1:13" s="102" customFormat="1" ht="15" hidden="1">
      <c r="A53" s="96"/>
      <c r="B53" s="96"/>
      <c r="C53" s="96"/>
      <c r="D53" s="96"/>
      <c r="E53" s="96"/>
      <c r="F53" s="96"/>
      <c r="G53" s="96">
        <v>7</v>
      </c>
      <c r="H53" s="96"/>
      <c r="I53" s="96"/>
      <c r="J53" s="109"/>
      <c r="K53" s="109"/>
      <c r="L53" s="108"/>
      <c r="M53" s="109"/>
    </row>
    <row r="54" spans="1:13" s="102" customFormat="1" ht="22.5" customHeight="1">
      <c r="A54" s="97"/>
      <c r="B54" s="97"/>
      <c r="C54" s="97"/>
      <c r="D54" s="97"/>
      <c r="E54" s="97"/>
      <c r="F54" s="97"/>
      <c r="G54" s="98" t="s">
        <v>101</v>
      </c>
      <c r="H54" s="99" t="s">
        <v>102</v>
      </c>
      <c r="I54" s="99"/>
      <c r="J54" s="100">
        <f>SUBTOTAL(9,J55:J58)</f>
        <v>13900</v>
      </c>
      <c r="K54" s="100">
        <f>SUBTOTAL(9,K55:K58)</f>
        <v>8792.42</v>
      </c>
      <c r="L54" s="101">
        <f>IF(J54&lt;&gt;0,K54/J54,"***")</f>
        <v>0.6325482014388489</v>
      </c>
      <c r="M54" s="100"/>
    </row>
    <row r="55" spans="1:13" s="102" customFormat="1" ht="30" customHeight="1" hidden="1">
      <c r="A55" s="97"/>
      <c r="B55" s="97"/>
      <c r="C55" s="97"/>
      <c r="D55" s="97"/>
      <c r="E55" s="97"/>
      <c r="F55" s="97"/>
      <c r="G55" s="104"/>
      <c r="H55" s="105"/>
      <c r="I55" s="105"/>
      <c r="J55" s="106"/>
      <c r="K55" s="106"/>
      <c r="L55" s="107"/>
      <c r="M55" s="106"/>
    </row>
    <row r="56" spans="1:13" s="102" customFormat="1" ht="15">
      <c r="A56" s="97"/>
      <c r="B56" s="97"/>
      <c r="C56" s="97"/>
      <c r="D56" s="97"/>
      <c r="E56" s="97"/>
      <c r="F56" s="97"/>
      <c r="G56" s="97"/>
      <c r="H56" s="96" t="s">
        <v>103</v>
      </c>
      <c r="I56" s="96" t="s">
        <v>104</v>
      </c>
      <c r="J56" s="103">
        <v>3000</v>
      </c>
      <c r="K56" s="103">
        <v>750</v>
      </c>
      <c r="L56" s="108">
        <f>IF(J56&lt;&gt;0,K56/J56,"***")</f>
        <v>0.25</v>
      </c>
      <c r="M56" s="103"/>
    </row>
    <row r="57" spans="1:13" s="102" customFormat="1" ht="15">
      <c r="A57" s="97"/>
      <c r="B57" s="97"/>
      <c r="C57" s="97"/>
      <c r="D57" s="97"/>
      <c r="E57" s="97"/>
      <c r="F57" s="97"/>
      <c r="G57" s="97"/>
      <c r="H57" s="96" t="s">
        <v>105</v>
      </c>
      <c r="I57" s="96" t="s">
        <v>106</v>
      </c>
      <c r="J57" s="103">
        <v>10900</v>
      </c>
      <c r="K57" s="103">
        <v>8042.42</v>
      </c>
      <c r="L57" s="108">
        <f>IF(J57&lt;&gt;0,K57/J57,"***")</f>
        <v>0.7378366972477064</v>
      </c>
      <c r="M57" s="103"/>
    </row>
    <row r="58" spans="1:13" s="48" customFormat="1" ht="15.75" hidden="1">
      <c r="A58" s="46"/>
      <c r="B58" s="46"/>
      <c r="C58" s="46"/>
      <c r="D58" s="46"/>
      <c r="E58" s="46"/>
      <c r="F58" s="46"/>
      <c r="G58" s="46">
        <v>7</v>
      </c>
      <c r="H58" s="46"/>
      <c r="I58" s="46"/>
      <c r="J58" s="89"/>
      <c r="K58" s="89"/>
      <c r="L58" s="87"/>
      <c r="M58" s="89"/>
    </row>
    <row r="59" spans="1:13" s="48" customFormat="1" ht="19.5" customHeight="1" hidden="1">
      <c r="A59" s="46"/>
      <c r="B59" s="46"/>
      <c r="C59" s="46"/>
      <c r="D59" s="46"/>
      <c r="E59" s="46"/>
      <c r="F59" s="46"/>
      <c r="G59" s="46">
        <v>6</v>
      </c>
      <c r="H59" s="46"/>
      <c r="I59" s="46"/>
      <c r="J59" s="89"/>
      <c r="K59" s="89"/>
      <c r="L59" s="87"/>
      <c r="M59" s="89"/>
    </row>
    <row r="60" spans="1:13" s="48" customFormat="1" ht="19.5" customHeight="1" hidden="1">
      <c r="A60" s="46"/>
      <c r="B60" s="46"/>
      <c r="C60" s="46"/>
      <c r="D60" s="46"/>
      <c r="E60" s="46"/>
      <c r="F60" s="46"/>
      <c r="G60" s="46">
        <v>5</v>
      </c>
      <c r="H60" s="46"/>
      <c r="I60" s="46"/>
      <c r="J60" s="89"/>
      <c r="K60" s="89"/>
      <c r="L60" s="87"/>
      <c r="M60" s="89"/>
    </row>
    <row r="61" spans="1:13" s="102" customFormat="1" ht="22.5" customHeight="1">
      <c r="A61" s="97"/>
      <c r="B61" s="97"/>
      <c r="C61" s="97"/>
      <c r="D61" s="97"/>
      <c r="E61" s="97"/>
      <c r="F61" s="97"/>
      <c r="G61" s="98" t="s">
        <v>107</v>
      </c>
      <c r="H61" s="99" t="s">
        <v>108</v>
      </c>
      <c r="I61" s="99"/>
      <c r="J61" s="100">
        <v>540</v>
      </c>
      <c r="K61" s="100">
        <v>105</v>
      </c>
      <c r="L61" s="101">
        <f>IF(J61&lt;&gt;0,K61/J61,"***")</f>
        <v>0.19444444444444445</v>
      </c>
      <c r="M61" s="100"/>
    </row>
    <row r="62" spans="1:13" s="102" customFormat="1" ht="15">
      <c r="A62" s="97"/>
      <c r="B62" s="97"/>
      <c r="C62" s="97"/>
      <c r="D62" s="97"/>
      <c r="E62" s="97"/>
      <c r="F62" s="97"/>
      <c r="G62" s="97"/>
      <c r="H62" s="96" t="s">
        <v>109</v>
      </c>
      <c r="I62" s="96" t="s">
        <v>110</v>
      </c>
      <c r="J62" s="103">
        <v>540</v>
      </c>
      <c r="K62" s="103">
        <v>105</v>
      </c>
      <c r="L62" s="108">
        <f>IF(J62&lt;&gt;0,K62/J62,"***")</f>
        <v>0.19444444444444445</v>
      </c>
      <c r="M62" s="103"/>
    </row>
    <row r="63" spans="1:13" s="48" customFormat="1" ht="22.5" customHeight="1">
      <c r="A63" s="58"/>
      <c r="B63" s="58"/>
      <c r="C63" s="58"/>
      <c r="D63" s="58"/>
      <c r="E63" s="71" t="s">
        <v>50</v>
      </c>
      <c r="F63" s="71" t="s">
        <v>51</v>
      </c>
      <c r="G63" s="71"/>
      <c r="H63" s="72"/>
      <c r="I63" s="72"/>
      <c r="J63" s="73">
        <v>1116680</v>
      </c>
      <c r="K63" s="73">
        <v>934293.85</v>
      </c>
      <c r="L63" s="74">
        <f>IF(J63&lt;&gt;0,K63/J63,"***")</f>
        <v>0.8366710695991689</v>
      </c>
      <c r="M63" s="73"/>
    </row>
    <row r="64" spans="1:13" s="48" customFormat="1" ht="30" customHeight="1" hidden="1">
      <c r="A64" s="58"/>
      <c r="B64" s="58"/>
      <c r="C64" s="58"/>
      <c r="D64" s="58"/>
      <c r="E64" s="71"/>
      <c r="F64" s="71"/>
      <c r="G64" s="71"/>
      <c r="H64" s="72"/>
      <c r="I64" s="72"/>
      <c r="J64" s="73"/>
      <c r="K64" s="73"/>
      <c r="L64" s="74"/>
      <c r="M64" s="73"/>
    </row>
    <row r="65" spans="1:13" s="48" customFormat="1" ht="23.25" customHeight="1">
      <c r="A65" s="58"/>
      <c r="B65" s="58"/>
      <c r="C65" s="58"/>
      <c r="D65" s="58"/>
      <c r="E65" s="58"/>
      <c r="F65" s="54" t="s">
        <v>74</v>
      </c>
      <c r="G65" s="54" t="s">
        <v>75</v>
      </c>
      <c r="H65" s="75"/>
      <c r="I65" s="75"/>
      <c r="J65" s="76">
        <v>1071500</v>
      </c>
      <c r="K65" s="76">
        <v>909949.84</v>
      </c>
      <c r="L65" s="77">
        <f>IF(J65&lt;&gt;0,K65/J65,"***")</f>
        <v>0.8492299020065329</v>
      </c>
      <c r="M65" s="76"/>
    </row>
    <row r="66" spans="1:13" s="48" customFormat="1" ht="30" customHeight="1" hidden="1">
      <c r="A66" s="58"/>
      <c r="B66" s="58"/>
      <c r="C66" s="58"/>
      <c r="D66" s="58"/>
      <c r="E66" s="58"/>
      <c r="F66" s="54"/>
      <c r="G66" s="54"/>
      <c r="H66" s="75"/>
      <c r="I66" s="75"/>
      <c r="J66" s="76"/>
      <c r="K66" s="76"/>
      <c r="L66" s="77"/>
      <c r="M66" s="76"/>
    </row>
    <row r="67" spans="1:13" s="102" customFormat="1" ht="22.5" customHeight="1">
      <c r="A67" s="97"/>
      <c r="B67" s="97"/>
      <c r="C67" s="97"/>
      <c r="D67" s="97"/>
      <c r="E67" s="97"/>
      <c r="F67" s="97"/>
      <c r="G67" s="98" t="s">
        <v>76</v>
      </c>
      <c r="H67" s="99" t="s">
        <v>77</v>
      </c>
      <c r="I67" s="99"/>
      <c r="J67" s="100">
        <f>SUBTOTAL(9,J68:J70)</f>
        <v>196100</v>
      </c>
      <c r="K67" s="100">
        <f>SUBTOTAL(9,K68:K70)</f>
        <v>196086.64</v>
      </c>
      <c r="L67" s="101">
        <f>IF(J67&lt;&gt;0,K67/J67,"***")</f>
        <v>0.9999318714941358</v>
      </c>
      <c r="M67" s="100"/>
    </row>
    <row r="68" spans="1:13" s="102" customFormat="1" ht="30" customHeight="1" hidden="1">
      <c r="A68" s="97"/>
      <c r="B68" s="97"/>
      <c r="C68" s="97"/>
      <c r="D68" s="97"/>
      <c r="E68" s="97"/>
      <c r="F68" s="97"/>
      <c r="G68" s="104"/>
      <c r="H68" s="105"/>
      <c r="I68" s="105"/>
      <c r="J68" s="106"/>
      <c r="K68" s="106"/>
      <c r="L68" s="107"/>
      <c r="M68" s="106"/>
    </row>
    <row r="69" spans="1:13" s="102" customFormat="1" ht="15">
      <c r="A69" s="97"/>
      <c r="B69" s="97"/>
      <c r="C69" s="97"/>
      <c r="D69" s="97"/>
      <c r="E69" s="97"/>
      <c r="F69" s="97"/>
      <c r="G69" s="97"/>
      <c r="H69" s="96" t="s">
        <v>78</v>
      </c>
      <c r="I69" s="96" t="s">
        <v>79</v>
      </c>
      <c r="J69" s="103">
        <v>196100</v>
      </c>
      <c r="K69" s="103">
        <v>196086.64</v>
      </c>
      <c r="L69" s="108">
        <f>IF(J69&lt;&gt;0,K69/J69,"***")</f>
        <v>0.9999318714941358</v>
      </c>
      <c r="M69" s="103"/>
    </row>
    <row r="70" spans="1:13" s="102" customFormat="1" ht="15" hidden="1">
      <c r="A70" s="96"/>
      <c r="B70" s="96"/>
      <c r="C70" s="96"/>
      <c r="D70" s="96"/>
      <c r="E70" s="96"/>
      <c r="F70" s="96"/>
      <c r="G70" s="96">
        <v>7</v>
      </c>
      <c r="H70" s="96"/>
      <c r="I70" s="96"/>
      <c r="J70" s="109"/>
      <c r="K70" s="109"/>
      <c r="L70" s="108"/>
      <c r="M70" s="109"/>
    </row>
    <row r="71" spans="1:13" s="102" customFormat="1" ht="22.5" customHeight="1">
      <c r="A71" s="97"/>
      <c r="B71" s="97"/>
      <c r="C71" s="97"/>
      <c r="D71" s="97"/>
      <c r="E71" s="97"/>
      <c r="F71" s="97"/>
      <c r="G71" s="98" t="s">
        <v>80</v>
      </c>
      <c r="H71" s="99" t="s">
        <v>81</v>
      </c>
      <c r="I71" s="99"/>
      <c r="J71" s="100">
        <f>SUBTOTAL(9,J72:J74)</f>
        <v>76750</v>
      </c>
      <c r="K71" s="100">
        <f>SUBTOTAL(9,K72:K74)</f>
        <v>73263.9</v>
      </c>
      <c r="L71" s="101">
        <f>IF(J71&lt;&gt;0,K71/J71,"***")</f>
        <v>0.9545785016286644</v>
      </c>
      <c r="M71" s="100"/>
    </row>
    <row r="72" spans="1:13" s="102" customFormat="1" ht="30" customHeight="1" hidden="1">
      <c r="A72" s="97"/>
      <c r="B72" s="97"/>
      <c r="C72" s="97"/>
      <c r="D72" s="97"/>
      <c r="E72" s="97"/>
      <c r="F72" s="97"/>
      <c r="G72" s="104"/>
      <c r="H72" s="105"/>
      <c r="I72" s="105"/>
      <c r="J72" s="106"/>
      <c r="K72" s="106"/>
      <c r="L72" s="107"/>
      <c r="M72" s="106"/>
    </row>
    <row r="73" spans="1:13" s="102" customFormat="1" ht="15">
      <c r="A73" s="97"/>
      <c r="B73" s="97"/>
      <c r="C73" s="97"/>
      <c r="D73" s="97"/>
      <c r="E73" s="97"/>
      <c r="F73" s="97"/>
      <c r="G73" s="97"/>
      <c r="H73" s="96" t="s">
        <v>82</v>
      </c>
      <c r="I73" s="96" t="s">
        <v>81</v>
      </c>
      <c r="J73" s="103">
        <v>76750</v>
      </c>
      <c r="K73" s="103">
        <v>73263.9</v>
      </c>
      <c r="L73" s="108">
        <f>IF(J73&lt;&gt;0,K73/J73,"***")</f>
        <v>0.9545785016286644</v>
      </c>
      <c r="M73" s="103"/>
    </row>
    <row r="74" spans="1:13" s="102" customFormat="1" ht="15" hidden="1">
      <c r="A74" s="96"/>
      <c r="B74" s="96"/>
      <c r="C74" s="96"/>
      <c r="D74" s="96"/>
      <c r="E74" s="96"/>
      <c r="F74" s="96"/>
      <c r="G74" s="96">
        <v>7</v>
      </c>
      <c r="H74" s="96"/>
      <c r="I74" s="96"/>
      <c r="J74" s="109"/>
      <c r="K74" s="109"/>
      <c r="L74" s="108"/>
      <c r="M74" s="109"/>
    </row>
    <row r="75" spans="1:13" s="102" customFormat="1" ht="22.5" customHeight="1">
      <c r="A75" s="97"/>
      <c r="B75" s="97"/>
      <c r="C75" s="97"/>
      <c r="D75" s="97"/>
      <c r="E75" s="97"/>
      <c r="F75" s="97"/>
      <c r="G75" s="98" t="s">
        <v>83</v>
      </c>
      <c r="H75" s="99" t="s">
        <v>84</v>
      </c>
      <c r="I75" s="99"/>
      <c r="J75" s="100">
        <f>SUBTOTAL(9,J76:J78)</f>
        <v>260000</v>
      </c>
      <c r="K75" s="100">
        <f>SUBTOTAL(9,K76:K78)</f>
        <v>259934.17</v>
      </c>
      <c r="L75" s="101">
        <f>IF(J75&lt;&gt;0,K75/J75,"***")</f>
        <v>0.9997468076923077</v>
      </c>
      <c r="M75" s="100"/>
    </row>
    <row r="76" spans="1:13" s="102" customFormat="1" ht="30" customHeight="1" hidden="1">
      <c r="A76" s="97"/>
      <c r="B76" s="97"/>
      <c r="C76" s="97"/>
      <c r="D76" s="97"/>
      <c r="E76" s="97"/>
      <c r="F76" s="97"/>
      <c r="G76" s="104"/>
      <c r="H76" s="105"/>
      <c r="I76" s="105"/>
      <c r="J76" s="106"/>
      <c r="K76" s="106"/>
      <c r="L76" s="107"/>
      <c r="M76" s="106"/>
    </row>
    <row r="77" spans="1:13" s="102" customFormat="1" ht="15">
      <c r="A77" s="97"/>
      <c r="B77" s="97"/>
      <c r="C77" s="97"/>
      <c r="D77" s="97"/>
      <c r="E77" s="97"/>
      <c r="F77" s="97"/>
      <c r="G77" s="97"/>
      <c r="H77" s="96" t="s">
        <v>85</v>
      </c>
      <c r="I77" s="96" t="s">
        <v>86</v>
      </c>
      <c r="J77" s="103">
        <v>260000</v>
      </c>
      <c r="K77" s="103">
        <v>259934.17</v>
      </c>
      <c r="L77" s="108">
        <f>IF(J77&lt;&gt;0,K77/J77,"***")</f>
        <v>0.9997468076923077</v>
      </c>
      <c r="M77" s="103"/>
    </row>
    <row r="78" spans="1:13" s="102" customFormat="1" ht="15" hidden="1">
      <c r="A78" s="96"/>
      <c r="B78" s="96"/>
      <c r="C78" s="96"/>
      <c r="D78" s="96"/>
      <c r="E78" s="96"/>
      <c r="F78" s="96"/>
      <c r="G78" s="96">
        <v>7</v>
      </c>
      <c r="H78" s="96"/>
      <c r="I78" s="96"/>
      <c r="J78" s="109"/>
      <c r="K78" s="109"/>
      <c r="L78" s="108"/>
      <c r="M78" s="109"/>
    </row>
    <row r="79" spans="1:13" s="102" customFormat="1" ht="22.5" customHeight="1">
      <c r="A79" s="97"/>
      <c r="B79" s="97"/>
      <c r="C79" s="97"/>
      <c r="D79" s="97"/>
      <c r="E79" s="97"/>
      <c r="F79" s="97"/>
      <c r="G79" s="98" t="s">
        <v>87</v>
      </c>
      <c r="H79" s="99" t="s">
        <v>88</v>
      </c>
      <c r="I79" s="99"/>
      <c r="J79" s="100">
        <f>SUBTOTAL(9,J80:J84)</f>
        <v>51500</v>
      </c>
      <c r="K79" s="100">
        <f>SUBTOTAL(9,K80:K84)</f>
        <v>38432.15</v>
      </c>
      <c r="L79" s="101">
        <f>IF(J79&lt;&gt;0,K79/J79,"***")</f>
        <v>0.7462553398058253</v>
      </c>
      <c r="M79" s="100"/>
    </row>
    <row r="80" spans="1:13" s="102" customFormat="1" ht="30" customHeight="1" hidden="1">
      <c r="A80" s="97"/>
      <c r="B80" s="97"/>
      <c r="C80" s="97"/>
      <c r="D80" s="97"/>
      <c r="E80" s="97"/>
      <c r="F80" s="97"/>
      <c r="G80" s="104"/>
      <c r="H80" s="105"/>
      <c r="I80" s="105"/>
      <c r="J80" s="106"/>
      <c r="K80" s="106"/>
      <c r="L80" s="107"/>
      <c r="M80" s="106"/>
    </row>
    <row r="81" spans="1:13" s="102" customFormat="1" ht="15">
      <c r="A81" s="97"/>
      <c r="B81" s="97"/>
      <c r="C81" s="97"/>
      <c r="D81" s="97"/>
      <c r="E81" s="97"/>
      <c r="F81" s="97"/>
      <c r="G81" s="97"/>
      <c r="H81" s="96" t="s">
        <v>111</v>
      </c>
      <c r="I81" s="96" t="s">
        <v>112</v>
      </c>
      <c r="J81" s="103">
        <v>3500</v>
      </c>
      <c r="K81" s="103">
        <v>1306</v>
      </c>
      <c r="L81" s="108">
        <f>IF(J81&lt;&gt;0,K81/J81,"***")</f>
        <v>0.37314285714285716</v>
      </c>
      <c r="M81" s="103"/>
    </row>
    <row r="82" spans="1:13" s="102" customFormat="1" ht="15">
      <c r="A82" s="97"/>
      <c r="B82" s="97"/>
      <c r="C82" s="97"/>
      <c r="D82" s="97"/>
      <c r="E82" s="97"/>
      <c r="F82" s="97"/>
      <c r="G82" s="97"/>
      <c r="H82" s="96" t="s">
        <v>89</v>
      </c>
      <c r="I82" s="96" t="s">
        <v>90</v>
      </c>
      <c r="J82" s="103">
        <v>40500</v>
      </c>
      <c r="K82" s="103">
        <v>32796.15</v>
      </c>
      <c r="L82" s="108">
        <f>IF(J82&lt;&gt;0,K82/J82,"***")</f>
        <v>0.8097814814814815</v>
      </c>
      <c r="M82" s="103"/>
    </row>
    <row r="83" spans="1:13" s="102" customFormat="1" ht="15">
      <c r="A83" s="97"/>
      <c r="B83" s="97"/>
      <c r="C83" s="97"/>
      <c r="D83" s="97"/>
      <c r="E83" s="97"/>
      <c r="F83" s="97"/>
      <c r="G83" s="97"/>
      <c r="H83" s="96" t="s">
        <v>113</v>
      </c>
      <c r="I83" s="96" t="s">
        <v>114</v>
      </c>
      <c r="J83" s="103">
        <v>7500</v>
      </c>
      <c r="K83" s="103">
        <v>4330</v>
      </c>
      <c r="L83" s="108">
        <f>IF(J83&lt;&gt;0,K83/J83,"***")</f>
        <v>0.5773333333333334</v>
      </c>
      <c r="M83" s="103"/>
    </row>
    <row r="84" spans="1:13" s="102" customFormat="1" ht="15" hidden="1">
      <c r="A84" s="96"/>
      <c r="B84" s="96"/>
      <c r="C84" s="96"/>
      <c r="D84" s="96"/>
      <c r="E84" s="96"/>
      <c r="F84" s="96"/>
      <c r="G84" s="96">
        <v>7</v>
      </c>
      <c r="H84" s="96"/>
      <c r="I84" s="96"/>
      <c r="J84" s="109"/>
      <c r="K84" s="109"/>
      <c r="L84" s="108"/>
      <c r="M84" s="109"/>
    </row>
    <row r="85" spans="1:13" s="102" customFormat="1" ht="22.5" customHeight="1">
      <c r="A85" s="97"/>
      <c r="B85" s="97"/>
      <c r="C85" s="97"/>
      <c r="D85" s="97"/>
      <c r="E85" s="97"/>
      <c r="F85" s="97"/>
      <c r="G85" s="98" t="s">
        <v>97</v>
      </c>
      <c r="H85" s="99" t="s">
        <v>98</v>
      </c>
      <c r="I85" s="99"/>
      <c r="J85" s="100">
        <v>370400</v>
      </c>
      <c r="K85" s="100">
        <v>272869.18</v>
      </c>
      <c r="L85" s="101">
        <f>IF(J85&lt;&gt;0,K85/J85,"***")</f>
        <v>0.7366878509719222</v>
      </c>
      <c r="M85" s="100"/>
    </row>
    <row r="86" spans="1:13" s="102" customFormat="1" ht="30" customHeight="1" hidden="1">
      <c r="A86" s="97"/>
      <c r="B86" s="97"/>
      <c r="C86" s="97"/>
      <c r="D86" s="97"/>
      <c r="E86" s="97"/>
      <c r="F86" s="97"/>
      <c r="G86" s="104"/>
      <c r="H86" s="105"/>
      <c r="I86" s="105"/>
      <c r="J86" s="106"/>
      <c r="K86" s="106"/>
      <c r="L86" s="107"/>
      <c r="M86" s="106"/>
    </row>
    <row r="87" spans="1:13" s="102" customFormat="1" ht="15">
      <c r="A87" s="97"/>
      <c r="B87" s="97"/>
      <c r="C87" s="97"/>
      <c r="D87" s="97"/>
      <c r="E87" s="97"/>
      <c r="F87" s="97"/>
      <c r="G87" s="97"/>
      <c r="H87" s="96" t="s">
        <v>115</v>
      </c>
      <c r="I87" s="96" t="s">
        <v>99</v>
      </c>
      <c r="J87" s="103">
        <v>54000</v>
      </c>
      <c r="K87" s="103">
        <v>44147.96</v>
      </c>
      <c r="L87" s="108">
        <f>IF(J87&lt;&gt;0,K87/J87,"***")</f>
        <v>0.8175548148148148</v>
      </c>
      <c r="M87" s="103"/>
    </row>
    <row r="88" spans="1:13" s="102" customFormat="1" ht="15">
      <c r="A88" s="97"/>
      <c r="B88" s="97"/>
      <c r="C88" s="97"/>
      <c r="D88" s="97"/>
      <c r="E88" s="97"/>
      <c r="F88" s="97"/>
      <c r="G88" s="97"/>
      <c r="H88" s="96" t="s">
        <v>116</v>
      </c>
      <c r="I88" s="96" t="s">
        <v>100</v>
      </c>
      <c r="J88" s="103">
        <v>195000</v>
      </c>
      <c r="K88" s="103">
        <v>143915.51</v>
      </c>
      <c r="L88" s="108">
        <f>IF(J88&lt;&gt;0,K88/J88,"***")</f>
        <v>0.7380282564102565</v>
      </c>
      <c r="M88" s="103"/>
    </row>
    <row r="89" spans="1:13" s="102" customFormat="1" ht="15">
      <c r="A89" s="97"/>
      <c r="B89" s="97"/>
      <c r="C89" s="97"/>
      <c r="D89" s="97"/>
      <c r="E89" s="97"/>
      <c r="F89" s="97"/>
      <c r="G89" s="97"/>
      <c r="H89" s="96" t="s">
        <v>117</v>
      </c>
      <c r="I89" s="96" t="s">
        <v>118</v>
      </c>
      <c r="J89" s="103">
        <v>86000</v>
      </c>
      <c r="K89" s="103">
        <v>69668.46</v>
      </c>
      <c r="L89" s="108">
        <f>IF(J89&lt;&gt;0,K89/J89,"***")</f>
        <v>0.8100983720930234</v>
      </c>
      <c r="M89" s="103"/>
    </row>
    <row r="90" spans="1:13" s="102" customFormat="1" ht="15">
      <c r="A90" s="97"/>
      <c r="B90" s="97"/>
      <c r="C90" s="97"/>
      <c r="D90" s="97"/>
      <c r="E90" s="97"/>
      <c r="F90" s="97"/>
      <c r="G90" s="97"/>
      <c r="H90" s="110">
        <v>3224</v>
      </c>
      <c r="I90" s="96" t="s">
        <v>119</v>
      </c>
      <c r="J90" s="103">
        <v>5400</v>
      </c>
      <c r="K90" s="103">
        <v>262.75</v>
      </c>
      <c r="L90" s="108">
        <f>IF(J90&lt;&gt;0,K90/J90,"***")</f>
        <v>0.048657407407407406</v>
      </c>
      <c r="M90" s="103"/>
    </row>
    <row r="91" spans="1:13" s="102" customFormat="1" ht="15">
      <c r="A91" s="97"/>
      <c r="B91" s="97"/>
      <c r="C91" s="97"/>
      <c r="D91" s="97"/>
      <c r="E91" s="97"/>
      <c r="F91" s="97"/>
      <c r="G91" s="97"/>
      <c r="H91" s="96" t="s">
        <v>120</v>
      </c>
      <c r="I91" s="96" t="s">
        <v>121</v>
      </c>
      <c r="J91" s="103">
        <v>15000</v>
      </c>
      <c r="K91" s="103">
        <v>844.5</v>
      </c>
      <c r="L91" s="108">
        <f>IF(J91&lt;&gt;0,K91/J91,"***")</f>
        <v>0.0563</v>
      </c>
      <c r="M91" s="103"/>
    </row>
    <row r="92" spans="1:13" s="102" customFormat="1" ht="15" hidden="1">
      <c r="A92" s="96"/>
      <c r="B92" s="96"/>
      <c r="C92" s="96"/>
      <c r="D92" s="96"/>
      <c r="E92" s="96"/>
      <c r="F92" s="96"/>
      <c r="G92" s="96">
        <v>7</v>
      </c>
      <c r="H92" s="96"/>
      <c r="I92" s="96"/>
      <c r="J92" s="109"/>
      <c r="K92" s="109"/>
      <c r="L92" s="108"/>
      <c r="M92" s="109"/>
    </row>
    <row r="93" spans="1:13" s="102" customFormat="1" ht="15">
      <c r="A93" s="97"/>
      <c r="B93" s="97"/>
      <c r="C93" s="97"/>
      <c r="D93" s="97"/>
      <c r="E93" s="97"/>
      <c r="F93" s="97"/>
      <c r="G93" s="97"/>
      <c r="H93" s="110">
        <v>3227</v>
      </c>
      <c r="I93" s="96" t="s">
        <v>122</v>
      </c>
      <c r="J93" s="103">
        <v>15000</v>
      </c>
      <c r="K93" s="103">
        <v>14030</v>
      </c>
      <c r="L93" s="108">
        <f>IF(J93&lt;&gt;0,K93/J93,"***")</f>
        <v>0.9353333333333333</v>
      </c>
      <c r="M93" s="103"/>
    </row>
    <row r="94" spans="1:13" s="102" customFormat="1" ht="22.5" customHeight="1">
      <c r="A94" s="97"/>
      <c r="B94" s="97"/>
      <c r="C94" s="97"/>
      <c r="D94" s="97"/>
      <c r="E94" s="97"/>
      <c r="F94" s="97"/>
      <c r="G94" s="98" t="s">
        <v>101</v>
      </c>
      <c r="H94" s="99" t="s">
        <v>102</v>
      </c>
      <c r="I94" s="99"/>
      <c r="J94" s="100">
        <f>SUBTOTAL(9,J95:J102)</f>
        <v>93700</v>
      </c>
      <c r="K94" s="100">
        <f>SUBTOTAL(9,K95:K102)</f>
        <v>49744.71</v>
      </c>
      <c r="L94" s="101">
        <f>IF(J94&lt;&gt;0,K94/J94,"***")</f>
        <v>0.5308933831376734</v>
      </c>
      <c r="M94" s="100"/>
    </row>
    <row r="95" spans="1:13" s="102" customFormat="1" ht="30" customHeight="1" hidden="1">
      <c r="A95" s="97"/>
      <c r="B95" s="97"/>
      <c r="C95" s="97"/>
      <c r="D95" s="97"/>
      <c r="E95" s="97"/>
      <c r="F95" s="97"/>
      <c r="G95" s="104"/>
      <c r="H95" s="105"/>
      <c r="I95" s="105"/>
      <c r="J95" s="106"/>
      <c r="K95" s="106"/>
      <c r="L95" s="107"/>
      <c r="M95" s="106"/>
    </row>
    <row r="96" spans="1:13" s="102" customFormat="1" ht="15">
      <c r="A96" s="97"/>
      <c r="B96" s="97"/>
      <c r="C96" s="97"/>
      <c r="D96" s="97"/>
      <c r="E96" s="97"/>
      <c r="F96" s="97"/>
      <c r="G96" s="97"/>
      <c r="H96" s="96" t="s">
        <v>123</v>
      </c>
      <c r="I96" s="96" t="s">
        <v>124</v>
      </c>
      <c r="J96" s="103">
        <v>7500</v>
      </c>
      <c r="K96" s="103">
        <v>6091.95</v>
      </c>
      <c r="L96" s="108">
        <f aca="true" t="shared" si="0" ref="L96:L101">IF(J96&lt;&gt;0,K96/J96,"***")</f>
        <v>0.81226</v>
      </c>
      <c r="M96" s="103"/>
    </row>
    <row r="97" spans="1:13" s="102" customFormat="1" ht="15">
      <c r="A97" s="97"/>
      <c r="B97" s="97"/>
      <c r="C97" s="97"/>
      <c r="D97" s="97"/>
      <c r="E97" s="97"/>
      <c r="F97" s="97"/>
      <c r="G97" s="97"/>
      <c r="H97" s="96" t="s">
        <v>125</v>
      </c>
      <c r="I97" s="96" t="s">
        <v>126</v>
      </c>
      <c r="J97" s="103">
        <v>40000</v>
      </c>
      <c r="K97" s="103">
        <v>10566.62</v>
      </c>
      <c r="L97" s="108">
        <f t="shared" si="0"/>
        <v>0.2641655</v>
      </c>
      <c r="M97" s="103"/>
    </row>
    <row r="98" spans="1:13" s="102" customFormat="1" ht="15">
      <c r="A98" s="97"/>
      <c r="B98" s="97"/>
      <c r="C98" s="97"/>
      <c r="D98" s="97"/>
      <c r="E98" s="97"/>
      <c r="F98" s="97"/>
      <c r="G98" s="97"/>
      <c r="H98" s="96" t="s">
        <v>127</v>
      </c>
      <c r="I98" s="96" t="s">
        <v>128</v>
      </c>
      <c r="J98" s="103">
        <v>1000</v>
      </c>
      <c r="K98" s="103">
        <v>0</v>
      </c>
      <c r="L98" s="108">
        <f t="shared" si="0"/>
        <v>0</v>
      </c>
      <c r="M98" s="103"/>
    </row>
    <row r="99" spans="1:13" s="102" customFormat="1" ht="15">
      <c r="A99" s="97"/>
      <c r="B99" s="97"/>
      <c r="C99" s="97"/>
      <c r="D99" s="97"/>
      <c r="E99" s="97"/>
      <c r="F99" s="97"/>
      <c r="G99" s="97"/>
      <c r="H99" s="96" t="s">
        <v>103</v>
      </c>
      <c r="I99" s="96" t="s">
        <v>104</v>
      </c>
      <c r="J99" s="103">
        <v>33100</v>
      </c>
      <c r="K99" s="103">
        <v>27428.83</v>
      </c>
      <c r="L99" s="108">
        <f t="shared" si="0"/>
        <v>0.8286655589123868</v>
      </c>
      <c r="M99" s="103"/>
    </row>
    <row r="100" spans="1:13" s="102" customFormat="1" ht="15">
      <c r="A100" s="97"/>
      <c r="B100" s="97"/>
      <c r="C100" s="97"/>
      <c r="D100" s="97"/>
      <c r="E100" s="97"/>
      <c r="F100" s="97"/>
      <c r="G100" s="97"/>
      <c r="H100" s="96" t="s">
        <v>105</v>
      </c>
      <c r="I100" s="96" t="s">
        <v>106</v>
      </c>
      <c r="J100" s="103">
        <v>4100</v>
      </c>
      <c r="K100" s="103">
        <v>1650</v>
      </c>
      <c r="L100" s="108">
        <f t="shared" si="0"/>
        <v>0.4024390243902439</v>
      </c>
      <c r="M100" s="103"/>
    </row>
    <row r="101" spans="1:13" s="102" customFormat="1" ht="15">
      <c r="A101" s="97"/>
      <c r="B101" s="97"/>
      <c r="C101" s="97"/>
      <c r="D101" s="97"/>
      <c r="E101" s="97"/>
      <c r="F101" s="97"/>
      <c r="G101" s="97"/>
      <c r="H101" s="96" t="s">
        <v>129</v>
      </c>
      <c r="I101" s="96" t="s">
        <v>130</v>
      </c>
      <c r="J101" s="103">
        <v>8000</v>
      </c>
      <c r="K101" s="103">
        <v>4007.31</v>
      </c>
      <c r="L101" s="108">
        <f t="shared" si="0"/>
        <v>0.50091375</v>
      </c>
      <c r="M101" s="103"/>
    </row>
    <row r="102" spans="1:13" s="102" customFormat="1" ht="15" hidden="1">
      <c r="A102" s="96"/>
      <c r="B102" s="96"/>
      <c r="C102" s="96"/>
      <c r="D102" s="96"/>
      <c r="E102" s="96"/>
      <c r="F102" s="96"/>
      <c r="G102" s="96">
        <v>7</v>
      </c>
      <c r="H102" s="96"/>
      <c r="I102" s="96"/>
      <c r="J102" s="109"/>
      <c r="K102" s="109"/>
      <c r="L102" s="108"/>
      <c r="M102" s="109"/>
    </row>
    <row r="103" spans="1:13" s="102" customFormat="1" ht="15" hidden="1">
      <c r="A103" s="96"/>
      <c r="B103" s="96"/>
      <c r="C103" s="96"/>
      <c r="D103" s="96"/>
      <c r="E103" s="96"/>
      <c r="F103" s="96"/>
      <c r="G103" s="96">
        <v>7</v>
      </c>
      <c r="H103" s="96"/>
      <c r="I103" s="96"/>
      <c r="J103" s="109"/>
      <c r="K103" s="109"/>
      <c r="L103" s="108"/>
      <c r="M103" s="109"/>
    </row>
    <row r="104" spans="1:13" s="102" customFormat="1" ht="22.5" customHeight="1">
      <c r="A104" s="97"/>
      <c r="B104" s="97"/>
      <c r="C104" s="97"/>
      <c r="D104" s="97"/>
      <c r="E104" s="97"/>
      <c r="F104" s="97"/>
      <c r="G104" s="98" t="s">
        <v>107</v>
      </c>
      <c r="H104" s="99" t="s">
        <v>108</v>
      </c>
      <c r="I104" s="99"/>
      <c r="J104" s="100">
        <f>SUBTOTAL(9,J105:J109)</f>
        <v>17950</v>
      </c>
      <c r="K104" s="100">
        <f>SUBTOTAL(9,K105:K109)</f>
        <v>14718.99</v>
      </c>
      <c r="L104" s="101">
        <f>IF(J104&lt;&gt;0,K104/J104,"***")</f>
        <v>0.8199994428969359</v>
      </c>
      <c r="M104" s="100"/>
    </row>
    <row r="105" spans="1:13" s="102" customFormat="1" ht="30" customHeight="1" hidden="1">
      <c r="A105" s="97"/>
      <c r="B105" s="97"/>
      <c r="C105" s="97"/>
      <c r="D105" s="97"/>
      <c r="E105" s="97"/>
      <c r="F105" s="97"/>
      <c r="G105" s="104"/>
      <c r="H105" s="105"/>
      <c r="I105" s="105"/>
      <c r="J105" s="106"/>
      <c r="K105" s="106"/>
      <c r="L105" s="107"/>
      <c r="M105" s="106"/>
    </row>
    <row r="106" spans="1:13" s="102" customFormat="1" ht="15">
      <c r="A106" s="97"/>
      <c r="B106" s="97"/>
      <c r="C106" s="97"/>
      <c r="D106" s="97"/>
      <c r="E106" s="97"/>
      <c r="F106" s="97"/>
      <c r="G106" s="97"/>
      <c r="H106" s="96" t="s">
        <v>131</v>
      </c>
      <c r="I106" s="96" t="s">
        <v>132</v>
      </c>
      <c r="J106" s="103">
        <v>4650</v>
      </c>
      <c r="K106" s="103">
        <v>3486.39</v>
      </c>
      <c r="L106" s="108">
        <f>IF(J106&lt;&gt;0,K106/J106,"***")</f>
        <v>0.7497612903225807</v>
      </c>
      <c r="M106" s="103"/>
    </row>
    <row r="107" spans="1:13" s="102" customFormat="1" ht="15">
      <c r="A107" s="97"/>
      <c r="B107" s="97"/>
      <c r="C107" s="97"/>
      <c r="D107" s="97"/>
      <c r="E107" s="97"/>
      <c r="F107" s="97"/>
      <c r="G107" s="97"/>
      <c r="H107" s="96" t="s">
        <v>133</v>
      </c>
      <c r="I107" s="96" t="s">
        <v>134</v>
      </c>
      <c r="J107" s="103">
        <v>12300</v>
      </c>
      <c r="K107" s="103">
        <v>10452.6</v>
      </c>
      <c r="L107" s="108">
        <f>IF(J107&lt;&gt;0,K107/J107,"***")</f>
        <v>0.8498048780487805</v>
      </c>
      <c r="M107" s="103"/>
    </row>
    <row r="108" spans="1:13" s="102" customFormat="1" ht="15">
      <c r="A108" s="97"/>
      <c r="B108" s="97"/>
      <c r="C108" s="97"/>
      <c r="D108" s="97"/>
      <c r="E108" s="97"/>
      <c r="F108" s="97"/>
      <c r="G108" s="97"/>
      <c r="H108" s="96" t="s">
        <v>109</v>
      </c>
      <c r="I108" s="96" t="s">
        <v>110</v>
      </c>
      <c r="J108" s="103">
        <v>1000</v>
      </c>
      <c r="K108" s="103">
        <v>780</v>
      </c>
      <c r="L108" s="108">
        <f>IF(J108&lt;&gt;0,K108/J108,"***")</f>
        <v>0.78</v>
      </c>
      <c r="M108" s="103"/>
    </row>
    <row r="109" spans="1:13" s="102" customFormat="1" ht="15" hidden="1">
      <c r="A109" s="96"/>
      <c r="B109" s="96"/>
      <c r="C109" s="96"/>
      <c r="D109" s="96"/>
      <c r="E109" s="96"/>
      <c r="F109" s="96"/>
      <c r="G109" s="96">
        <v>7</v>
      </c>
      <c r="H109" s="96"/>
      <c r="I109" s="96"/>
      <c r="J109" s="109"/>
      <c r="K109" s="109"/>
      <c r="L109" s="108"/>
      <c r="M109" s="109"/>
    </row>
    <row r="110" spans="1:13" s="102" customFormat="1" ht="22.5" customHeight="1">
      <c r="A110" s="97"/>
      <c r="B110" s="97"/>
      <c r="C110" s="97"/>
      <c r="D110" s="97"/>
      <c r="E110" s="97"/>
      <c r="F110" s="97"/>
      <c r="G110" s="98" t="s">
        <v>135</v>
      </c>
      <c r="H110" s="99" t="s">
        <v>136</v>
      </c>
      <c r="I110" s="99"/>
      <c r="J110" s="100">
        <f>SUBTOTAL(9,J111:J114)</f>
        <v>5100</v>
      </c>
      <c r="K110" s="100">
        <v>4900.1</v>
      </c>
      <c r="L110" s="101">
        <f>IF(J110&lt;&gt;0,K110/J110,"***")</f>
        <v>0.9608039215686275</v>
      </c>
      <c r="M110" s="100"/>
    </row>
    <row r="111" spans="1:13" s="102" customFormat="1" ht="30" customHeight="1" hidden="1">
      <c r="A111" s="97"/>
      <c r="B111" s="97"/>
      <c r="C111" s="97"/>
      <c r="D111" s="97"/>
      <c r="E111" s="97"/>
      <c r="F111" s="97"/>
      <c r="G111" s="104"/>
      <c r="H111" s="105"/>
      <c r="I111" s="105"/>
      <c r="J111" s="106"/>
      <c r="K111" s="106"/>
      <c r="L111" s="107"/>
      <c r="M111" s="106"/>
    </row>
    <row r="112" spans="1:13" s="102" customFormat="1" ht="15">
      <c r="A112" s="97"/>
      <c r="B112" s="97"/>
      <c r="C112" s="97"/>
      <c r="D112" s="97"/>
      <c r="E112" s="97"/>
      <c r="F112" s="97"/>
      <c r="G112" s="97"/>
      <c r="H112" s="96" t="s">
        <v>137</v>
      </c>
      <c r="I112" s="96" t="s">
        <v>138</v>
      </c>
      <c r="J112" s="103">
        <v>5000</v>
      </c>
      <c r="K112" s="103">
        <v>4900.1</v>
      </c>
      <c r="L112" s="108">
        <f>IF(J112&lt;&gt;0,K112/J112,"***")</f>
        <v>0.9800200000000001</v>
      </c>
      <c r="M112" s="103"/>
    </row>
    <row r="113" spans="1:13" s="102" customFormat="1" ht="15">
      <c r="A113" s="97"/>
      <c r="B113" s="97"/>
      <c r="C113" s="97"/>
      <c r="D113" s="97"/>
      <c r="E113" s="97"/>
      <c r="F113" s="97"/>
      <c r="G113" s="97"/>
      <c r="H113" s="96" t="s">
        <v>139</v>
      </c>
      <c r="I113" s="96" t="s">
        <v>140</v>
      </c>
      <c r="J113" s="103">
        <v>100</v>
      </c>
      <c r="K113" s="103">
        <v>0</v>
      </c>
      <c r="L113" s="108">
        <f>IF(J113&lt;&gt;0,K113/J113,"***")</f>
        <v>0</v>
      </c>
      <c r="M113" s="103"/>
    </row>
    <row r="114" spans="1:13" s="48" customFormat="1" ht="15.75" hidden="1">
      <c r="A114" s="46"/>
      <c r="B114" s="46"/>
      <c r="C114" s="46"/>
      <c r="D114" s="46"/>
      <c r="E114" s="46"/>
      <c r="F114" s="46"/>
      <c r="G114" s="46">
        <v>7</v>
      </c>
      <c r="H114" s="46"/>
      <c r="I114" s="46"/>
      <c r="J114" s="89"/>
      <c r="K114" s="89"/>
      <c r="L114" s="87"/>
      <c r="M114" s="89"/>
    </row>
    <row r="115" spans="1:13" s="48" customFormat="1" ht="19.5" customHeight="1" hidden="1">
      <c r="A115" s="46"/>
      <c r="B115" s="46"/>
      <c r="C115" s="46"/>
      <c r="D115" s="46"/>
      <c r="E115" s="46"/>
      <c r="F115" s="46"/>
      <c r="G115" s="46">
        <v>6</v>
      </c>
      <c r="H115" s="46"/>
      <c r="I115" s="46"/>
      <c r="J115" s="89"/>
      <c r="K115" s="89"/>
      <c r="L115" s="87"/>
      <c r="M115" s="89"/>
    </row>
    <row r="116" spans="1:13" s="48" customFormat="1" ht="19.5" customHeight="1" hidden="1">
      <c r="A116" s="46"/>
      <c r="B116" s="46"/>
      <c r="C116" s="46"/>
      <c r="D116" s="46"/>
      <c r="E116" s="46"/>
      <c r="F116" s="46"/>
      <c r="G116" s="46">
        <v>5</v>
      </c>
      <c r="H116" s="46"/>
      <c r="I116" s="46"/>
      <c r="J116" s="89"/>
      <c r="K116" s="89"/>
      <c r="L116" s="87"/>
      <c r="M116" s="89"/>
    </row>
    <row r="117" spans="1:13" s="48" customFormat="1" ht="30" customHeight="1" hidden="1">
      <c r="A117" s="58"/>
      <c r="B117" s="58"/>
      <c r="C117" s="58"/>
      <c r="D117" s="58"/>
      <c r="E117" s="71"/>
      <c r="F117" s="71"/>
      <c r="G117" s="71"/>
      <c r="H117" s="72"/>
      <c r="I117" s="72"/>
      <c r="J117" s="73"/>
      <c r="K117" s="73"/>
      <c r="L117" s="74"/>
      <c r="M117" s="73"/>
    </row>
    <row r="118" spans="1:13" s="48" customFormat="1" ht="23.25" customHeight="1">
      <c r="A118" s="58"/>
      <c r="B118" s="58"/>
      <c r="C118" s="58"/>
      <c r="D118" s="58"/>
      <c r="E118" s="58"/>
      <c r="F118" s="54" t="s">
        <v>91</v>
      </c>
      <c r="G118" s="54" t="s">
        <v>92</v>
      </c>
      <c r="H118" s="75"/>
      <c r="I118" s="75"/>
      <c r="J118" s="76">
        <v>45180</v>
      </c>
      <c r="K118" s="76">
        <v>24344.01</v>
      </c>
      <c r="L118" s="77">
        <f>IF(J118&lt;&gt;0,K118/J118,"***")</f>
        <v>0.5388227091633466</v>
      </c>
      <c r="M118" s="76"/>
    </row>
    <row r="119" spans="1:13" s="48" customFormat="1" ht="30" customHeight="1" hidden="1">
      <c r="A119" s="58"/>
      <c r="B119" s="58"/>
      <c r="C119" s="58"/>
      <c r="D119" s="58"/>
      <c r="E119" s="58"/>
      <c r="F119" s="54"/>
      <c r="G119" s="54"/>
      <c r="H119" s="75"/>
      <c r="I119" s="75"/>
      <c r="J119" s="76"/>
      <c r="K119" s="76"/>
      <c r="L119" s="77"/>
      <c r="M119" s="76"/>
    </row>
    <row r="120" spans="1:13" s="102" customFormat="1" ht="22.5" customHeight="1">
      <c r="A120" s="97"/>
      <c r="B120" s="97"/>
      <c r="C120" s="97"/>
      <c r="D120" s="97"/>
      <c r="E120" s="97"/>
      <c r="F120" s="97"/>
      <c r="G120" s="98" t="s">
        <v>93</v>
      </c>
      <c r="H120" s="99" t="s">
        <v>94</v>
      </c>
      <c r="I120" s="99"/>
      <c r="J120" s="100">
        <f>SUBTOTAL(9,J121:J123)</f>
        <v>27000</v>
      </c>
      <c r="K120" s="100">
        <f>SUBTOTAL(9,K121:K123)</f>
        <v>14531.51</v>
      </c>
      <c r="L120" s="101">
        <f>IF(J120&lt;&gt;0,K120/J120,"***")</f>
        <v>0.5382040740740741</v>
      </c>
      <c r="M120" s="100"/>
    </row>
    <row r="121" spans="1:13" s="102" customFormat="1" ht="30" customHeight="1" hidden="1">
      <c r="A121" s="97"/>
      <c r="B121" s="97"/>
      <c r="C121" s="97"/>
      <c r="D121" s="97"/>
      <c r="E121" s="97"/>
      <c r="F121" s="97"/>
      <c r="G121" s="104"/>
      <c r="H121" s="105"/>
      <c r="I121" s="105"/>
      <c r="J121" s="106"/>
      <c r="K121" s="106"/>
      <c r="L121" s="107"/>
      <c r="M121" s="106"/>
    </row>
    <row r="122" spans="1:13" s="102" customFormat="1" ht="15">
      <c r="A122" s="97"/>
      <c r="B122" s="97"/>
      <c r="C122" s="97"/>
      <c r="D122" s="97"/>
      <c r="E122" s="97"/>
      <c r="F122" s="97"/>
      <c r="G122" s="97"/>
      <c r="H122" s="96" t="s">
        <v>95</v>
      </c>
      <c r="I122" s="96" t="s">
        <v>96</v>
      </c>
      <c r="J122" s="103">
        <v>27000</v>
      </c>
      <c r="K122" s="103">
        <v>14531.51</v>
      </c>
      <c r="L122" s="108">
        <f>IF(J122&lt;&gt;0,K122/J122,"***")</f>
        <v>0.5382040740740741</v>
      </c>
      <c r="M122" s="103"/>
    </row>
    <row r="123" spans="1:13" s="48" customFormat="1" ht="15.75" hidden="1">
      <c r="A123" s="46"/>
      <c r="B123" s="46"/>
      <c r="C123" s="46"/>
      <c r="D123" s="46"/>
      <c r="E123" s="46"/>
      <c r="F123" s="46"/>
      <c r="G123" s="46">
        <v>7</v>
      </c>
      <c r="H123" s="46"/>
      <c r="I123" s="46"/>
      <c r="J123" s="89"/>
      <c r="K123" s="89"/>
      <c r="L123" s="87"/>
      <c r="M123" s="89"/>
    </row>
    <row r="124" spans="1:13" s="48" customFormat="1" ht="19.5" customHeight="1" hidden="1">
      <c r="A124" s="46"/>
      <c r="B124" s="46"/>
      <c r="C124" s="46"/>
      <c r="D124" s="46"/>
      <c r="E124" s="46"/>
      <c r="F124" s="46"/>
      <c r="G124" s="46">
        <v>6</v>
      </c>
      <c r="H124" s="46"/>
      <c r="I124" s="46"/>
      <c r="J124" s="89"/>
      <c r="K124" s="89"/>
      <c r="L124" s="87"/>
      <c r="M124" s="89"/>
    </row>
    <row r="125" spans="1:13" s="48" customFormat="1" ht="19.5" customHeight="1" hidden="1">
      <c r="A125" s="46"/>
      <c r="B125" s="46"/>
      <c r="C125" s="46"/>
      <c r="D125" s="46"/>
      <c r="E125" s="46"/>
      <c r="F125" s="46"/>
      <c r="G125" s="46">
        <v>5</v>
      </c>
      <c r="H125" s="46"/>
      <c r="I125" s="46"/>
      <c r="J125" s="89"/>
      <c r="K125" s="89"/>
      <c r="L125" s="87"/>
      <c r="M125" s="89"/>
    </row>
    <row r="126" spans="1:13" s="102" customFormat="1" ht="22.5" customHeight="1">
      <c r="A126" s="97"/>
      <c r="B126" s="97"/>
      <c r="C126" s="97"/>
      <c r="D126" s="97"/>
      <c r="E126" s="97"/>
      <c r="F126" s="97"/>
      <c r="G126" s="111">
        <v>451</v>
      </c>
      <c r="H126" s="99" t="s">
        <v>141</v>
      </c>
      <c r="I126" s="99"/>
      <c r="J126" s="100">
        <f>SUBTOTAL(9,J127:J128)</f>
        <v>18180</v>
      </c>
      <c r="K126" s="100">
        <f>SUBTOTAL(9,K127:K128)</f>
        <v>9812.5</v>
      </c>
      <c r="L126" s="101">
        <f>IF(J126&lt;&gt;0,K126/J126,"***")</f>
        <v>0.5397414741474147</v>
      </c>
      <c r="M126" s="100"/>
    </row>
    <row r="127" spans="1:13" s="102" customFormat="1" ht="30" customHeight="1" hidden="1">
      <c r="A127" s="97"/>
      <c r="B127" s="97"/>
      <c r="C127" s="97"/>
      <c r="D127" s="97"/>
      <c r="E127" s="97"/>
      <c r="F127" s="97"/>
      <c r="G127" s="104"/>
      <c r="H127" s="105"/>
      <c r="I127" s="105"/>
      <c r="J127" s="106"/>
      <c r="K127" s="106"/>
      <c r="L127" s="107"/>
      <c r="M127" s="106"/>
    </row>
    <row r="128" spans="1:13" s="102" customFormat="1" ht="15">
      <c r="A128" s="97"/>
      <c r="B128" s="97"/>
      <c r="C128" s="97"/>
      <c r="D128" s="97"/>
      <c r="E128" s="97"/>
      <c r="F128" s="97"/>
      <c r="G128" s="97"/>
      <c r="H128" s="110">
        <v>4511</v>
      </c>
      <c r="I128" s="96" t="s">
        <v>142</v>
      </c>
      <c r="J128" s="103">
        <v>18180</v>
      </c>
      <c r="K128" s="103">
        <v>9812.5</v>
      </c>
      <c r="L128" s="108">
        <f>IF(J128&lt;&gt;0,K128/J128,"***")</f>
        <v>0.5397414741474147</v>
      </c>
      <c r="M128" s="103"/>
    </row>
    <row r="129" spans="1:13" s="48" customFormat="1" ht="22.5" customHeight="1">
      <c r="A129" s="58"/>
      <c r="B129" s="58"/>
      <c r="C129" s="58"/>
      <c r="D129" s="58"/>
      <c r="E129" s="71" t="s">
        <v>60</v>
      </c>
      <c r="F129" s="71" t="s">
        <v>61</v>
      </c>
      <c r="G129" s="71"/>
      <c r="H129" s="72"/>
      <c r="I129" s="72"/>
      <c r="J129" s="73">
        <v>81960</v>
      </c>
      <c r="K129" s="73">
        <v>64090.31</v>
      </c>
      <c r="L129" s="74">
        <f>IF(J129&lt;&gt;0,K129/J129,"***")</f>
        <v>0.7819705954123962</v>
      </c>
      <c r="M129" s="73"/>
    </row>
    <row r="130" spans="1:13" s="48" customFormat="1" ht="30" customHeight="1" hidden="1">
      <c r="A130" s="58"/>
      <c r="B130" s="58"/>
      <c r="C130" s="58"/>
      <c r="D130" s="58"/>
      <c r="E130" s="71"/>
      <c r="F130" s="71"/>
      <c r="G130" s="71"/>
      <c r="H130" s="72"/>
      <c r="I130" s="72"/>
      <c r="J130" s="73"/>
      <c r="K130" s="73"/>
      <c r="L130" s="74"/>
      <c r="M130" s="73"/>
    </row>
    <row r="131" spans="1:13" s="48" customFormat="1" ht="23.25" customHeight="1">
      <c r="A131" s="58"/>
      <c r="B131" s="58"/>
      <c r="C131" s="58"/>
      <c r="D131" s="58"/>
      <c r="E131" s="58"/>
      <c r="F131" s="54" t="s">
        <v>74</v>
      </c>
      <c r="G131" s="54" t="s">
        <v>75</v>
      </c>
      <c r="H131" s="75"/>
      <c r="I131" s="75"/>
      <c r="J131" s="76">
        <v>81960</v>
      </c>
      <c r="K131" s="76">
        <v>64090.31</v>
      </c>
      <c r="L131" s="77">
        <f>IF(J131&lt;&gt;0,K131/J131,"***")</f>
        <v>0.7819705954123962</v>
      </c>
      <c r="M131" s="76"/>
    </row>
    <row r="132" spans="1:13" s="48" customFormat="1" ht="30" customHeight="1" hidden="1">
      <c r="A132" s="58"/>
      <c r="B132" s="58"/>
      <c r="C132" s="58"/>
      <c r="D132" s="58"/>
      <c r="E132" s="58"/>
      <c r="F132" s="54"/>
      <c r="G132" s="54"/>
      <c r="H132" s="75"/>
      <c r="I132" s="75"/>
      <c r="J132" s="76"/>
      <c r="K132" s="76"/>
      <c r="L132" s="77"/>
      <c r="M132" s="76"/>
    </row>
    <row r="133" spans="1:13" s="102" customFormat="1" ht="22.5" customHeight="1">
      <c r="A133" s="97"/>
      <c r="B133" s="97"/>
      <c r="C133" s="97"/>
      <c r="D133" s="97"/>
      <c r="E133" s="97"/>
      <c r="F133" s="97"/>
      <c r="G133" s="111">
        <v>322</v>
      </c>
      <c r="H133" s="99" t="s">
        <v>98</v>
      </c>
      <c r="I133" s="99"/>
      <c r="J133" s="100">
        <v>49460</v>
      </c>
      <c r="K133" s="100">
        <v>35795.58</v>
      </c>
      <c r="L133" s="101">
        <f>IF(J133&lt;&gt;0,K133/J133,"***")</f>
        <v>0.7237278608976951</v>
      </c>
      <c r="M133" s="100"/>
    </row>
    <row r="134" spans="1:13" s="102" customFormat="1" ht="30" customHeight="1" hidden="1">
      <c r="A134" s="97"/>
      <c r="B134" s="97"/>
      <c r="C134" s="97"/>
      <c r="D134" s="97"/>
      <c r="E134" s="97"/>
      <c r="F134" s="97"/>
      <c r="G134" s="104"/>
      <c r="H134" s="105"/>
      <c r="I134" s="105"/>
      <c r="J134" s="106"/>
      <c r="K134" s="106"/>
      <c r="L134" s="107"/>
      <c r="M134" s="106"/>
    </row>
    <row r="135" spans="1:13" s="102" customFormat="1" ht="15">
      <c r="A135" s="97"/>
      <c r="B135" s="97"/>
      <c r="C135" s="97"/>
      <c r="D135" s="97"/>
      <c r="E135" s="97"/>
      <c r="F135" s="97"/>
      <c r="G135" s="97"/>
      <c r="H135" s="96" t="s">
        <v>115</v>
      </c>
      <c r="I135" s="96" t="s">
        <v>99</v>
      </c>
      <c r="J135" s="103">
        <v>30960</v>
      </c>
      <c r="K135" s="103">
        <v>23985.96</v>
      </c>
      <c r="L135" s="108">
        <f>IF(J135&lt;&gt;0,K135/J135,"***")</f>
        <v>0.7747403100775193</v>
      </c>
      <c r="M135" s="103"/>
    </row>
    <row r="136" spans="1:13" s="102" customFormat="1" ht="15">
      <c r="A136" s="97"/>
      <c r="B136" s="97"/>
      <c r="C136" s="97"/>
      <c r="D136" s="97"/>
      <c r="E136" s="97"/>
      <c r="F136" s="97"/>
      <c r="G136" s="97"/>
      <c r="H136" s="110">
        <v>3224</v>
      </c>
      <c r="I136" s="96" t="s">
        <v>119</v>
      </c>
      <c r="J136" s="103">
        <v>8500</v>
      </c>
      <c r="K136" s="103">
        <v>6740.73</v>
      </c>
      <c r="L136" s="108">
        <f>IF(J136&lt;&gt;0,K136/J136,"***")</f>
        <v>0.7930270588235293</v>
      </c>
      <c r="M136" s="103"/>
    </row>
    <row r="137" spans="1:13" s="48" customFormat="1" ht="15.75" hidden="1">
      <c r="A137" s="46"/>
      <c r="B137" s="46"/>
      <c r="C137" s="46"/>
      <c r="D137" s="46"/>
      <c r="E137" s="46"/>
      <c r="F137" s="46"/>
      <c r="G137" s="46">
        <v>7</v>
      </c>
      <c r="H137" s="46"/>
      <c r="I137" s="46"/>
      <c r="J137" s="89"/>
      <c r="K137" s="89"/>
      <c r="L137" s="87"/>
      <c r="M137" s="89"/>
    </row>
    <row r="138" spans="1:13" s="48" customFormat="1" ht="19.5" customHeight="1" hidden="1">
      <c r="A138" s="46"/>
      <c r="B138" s="46"/>
      <c r="C138" s="46"/>
      <c r="D138" s="46"/>
      <c r="E138" s="46"/>
      <c r="F138" s="46"/>
      <c r="G138" s="46">
        <v>6</v>
      </c>
      <c r="H138" s="46"/>
      <c r="I138" s="46"/>
      <c r="J138" s="89"/>
      <c r="K138" s="89"/>
      <c r="L138" s="87"/>
      <c r="M138" s="89"/>
    </row>
    <row r="139" spans="1:13" s="48" customFormat="1" ht="19.5" customHeight="1" hidden="1">
      <c r="A139" s="46"/>
      <c r="B139" s="46"/>
      <c r="C139" s="46"/>
      <c r="D139" s="46"/>
      <c r="E139" s="46"/>
      <c r="F139" s="46"/>
      <c r="G139" s="46">
        <v>5</v>
      </c>
      <c r="H139" s="46"/>
      <c r="I139" s="46"/>
      <c r="J139" s="89"/>
      <c r="K139" s="89"/>
      <c r="L139" s="87"/>
      <c r="M139" s="89"/>
    </row>
    <row r="140" spans="1:13" s="102" customFormat="1" ht="15">
      <c r="A140" s="97"/>
      <c r="B140" s="97"/>
      <c r="C140" s="97"/>
      <c r="D140" s="97"/>
      <c r="E140" s="97"/>
      <c r="F140" s="97"/>
      <c r="G140" s="97"/>
      <c r="H140" s="110">
        <v>3225</v>
      </c>
      <c r="I140" s="96" t="s">
        <v>143</v>
      </c>
      <c r="J140" s="103">
        <v>10000</v>
      </c>
      <c r="K140" s="103">
        <v>5068.89</v>
      </c>
      <c r="L140" s="108">
        <f>IF(J140&lt;&gt;0,K140/J140,"***")</f>
        <v>0.506889</v>
      </c>
      <c r="M140" s="103"/>
    </row>
    <row r="141" spans="1:13" s="102" customFormat="1" ht="22.5" customHeight="1">
      <c r="A141" s="97"/>
      <c r="B141" s="97"/>
      <c r="C141" s="97"/>
      <c r="D141" s="97"/>
      <c r="E141" s="97"/>
      <c r="F141" s="97"/>
      <c r="G141" s="98" t="s">
        <v>101</v>
      </c>
      <c r="H141" s="99" t="s">
        <v>102</v>
      </c>
      <c r="I141" s="99"/>
      <c r="J141" s="100">
        <v>32500</v>
      </c>
      <c r="K141" s="100">
        <v>28294.73</v>
      </c>
      <c r="L141" s="101">
        <f>IF(J141&lt;&gt;0,K141/J141,"***")</f>
        <v>0.8706070769230769</v>
      </c>
      <c r="M141" s="100"/>
    </row>
    <row r="142" spans="1:13" s="102" customFormat="1" ht="30" customHeight="1" hidden="1">
      <c r="A142" s="97"/>
      <c r="B142" s="97"/>
      <c r="C142" s="97"/>
      <c r="D142" s="97"/>
      <c r="E142" s="97"/>
      <c r="F142" s="97"/>
      <c r="G142" s="104"/>
      <c r="H142" s="105"/>
      <c r="I142" s="105"/>
      <c r="J142" s="106"/>
      <c r="K142" s="106"/>
      <c r="L142" s="107"/>
      <c r="M142" s="106"/>
    </row>
    <row r="143" spans="1:13" s="102" customFormat="1" ht="15">
      <c r="A143" s="97"/>
      <c r="B143" s="97"/>
      <c r="C143" s="97"/>
      <c r="D143" s="97"/>
      <c r="E143" s="97"/>
      <c r="F143" s="97"/>
      <c r="G143" s="97"/>
      <c r="H143" s="96" t="s">
        <v>125</v>
      </c>
      <c r="I143" s="96" t="s">
        <v>126</v>
      </c>
      <c r="J143" s="103">
        <v>27500</v>
      </c>
      <c r="K143" s="103">
        <v>25394.63</v>
      </c>
      <c r="L143" s="108">
        <f>IF(J143&lt;&gt;0,K143/J143,"***")</f>
        <v>0.923441090909091</v>
      </c>
      <c r="M143" s="103"/>
    </row>
    <row r="144" spans="1:13" s="102" customFormat="1" ht="15">
      <c r="A144" s="97"/>
      <c r="B144" s="97"/>
      <c r="C144" s="97"/>
      <c r="D144" s="97"/>
      <c r="E144" s="97"/>
      <c r="F144" s="97"/>
      <c r="G144" s="97"/>
      <c r="H144" s="110">
        <v>3239</v>
      </c>
      <c r="I144" s="96" t="s">
        <v>144</v>
      </c>
      <c r="J144" s="103">
        <v>5000</v>
      </c>
      <c r="K144" s="103">
        <v>2900.1</v>
      </c>
      <c r="L144" s="108">
        <f>IF(J144&lt;&gt;0,K144/J144,"***")</f>
        <v>0.58002</v>
      </c>
      <c r="M144" s="103"/>
    </row>
    <row r="145" spans="1:13" s="48" customFormat="1" ht="22.5" customHeight="1">
      <c r="A145" s="58"/>
      <c r="B145" s="58"/>
      <c r="C145" s="58"/>
      <c r="D145" s="58"/>
      <c r="E145" s="71" t="s">
        <v>145</v>
      </c>
      <c r="F145" s="71" t="s">
        <v>66</v>
      </c>
      <c r="G145" s="71"/>
      <c r="H145" s="72"/>
      <c r="I145" s="72"/>
      <c r="J145" s="73">
        <v>10000</v>
      </c>
      <c r="K145" s="73">
        <v>0</v>
      </c>
      <c r="L145" s="74">
        <f>IF(J145&lt;&gt;0,K145/J145,"***")</f>
        <v>0</v>
      </c>
      <c r="M145" s="73"/>
    </row>
    <row r="146" spans="1:13" s="48" customFormat="1" ht="30" customHeight="1" hidden="1">
      <c r="A146" s="58"/>
      <c r="B146" s="58"/>
      <c r="C146" s="58"/>
      <c r="D146" s="58"/>
      <c r="E146" s="71"/>
      <c r="F146" s="71"/>
      <c r="G146" s="71"/>
      <c r="H146" s="72"/>
      <c r="I146" s="72"/>
      <c r="J146" s="73"/>
      <c r="K146" s="73"/>
      <c r="L146" s="74"/>
      <c r="M146" s="73"/>
    </row>
    <row r="147" spans="1:13" s="48" customFormat="1" ht="23.25" customHeight="1">
      <c r="A147" s="58"/>
      <c r="B147" s="58"/>
      <c r="C147" s="58"/>
      <c r="D147" s="58"/>
      <c r="E147" s="58"/>
      <c r="F147" s="54" t="s">
        <v>74</v>
      </c>
      <c r="G147" s="54" t="s">
        <v>75</v>
      </c>
      <c r="H147" s="75"/>
      <c r="I147" s="75"/>
      <c r="J147" s="76">
        <f>SUBTOTAL(9,J148:J153)</f>
        <v>5000</v>
      </c>
      <c r="K147" s="76">
        <f>SUBTOTAL(9,K148:K153)</f>
        <v>0</v>
      </c>
      <c r="L147" s="77">
        <f>IF(J147&lt;&gt;0,K147/J147,"***")</f>
        <v>0</v>
      </c>
      <c r="M147" s="76"/>
    </row>
    <row r="148" spans="1:13" s="48" customFormat="1" ht="30" customHeight="1" hidden="1">
      <c r="A148" s="58"/>
      <c r="B148" s="58"/>
      <c r="C148" s="58"/>
      <c r="D148" s="58"/>
      <c r="E148" s="58"/>
      <c r="F148" s="54"/>
      <c r="G148" s="54"/>
      <c r="H148" s="75"/>
      <c r="I148" s="75"/>
      <c r="J148" s="76"/>
      <c r="K148" s="76"/>
      <c r="L148" s="77"/>
      <c r="M148" s="76"/>
    </row>
    <row r="149" spans="1:13" s="102" customFormat="1" ht="22.5" customHeight="1">
      <c r="A149" s="97"/>
      <c r="B149" s="97"/>
      <c r="C149" s="97"/>
      <c r="D149" s="97"/>
      <c r="E149" s="97"/>
      <c r="F149" s="97"/>
      <c r="G149" s="98" t="s">
        <v>97</v>
      </c>
      <c r="H149" s="99" t="s">
        <v>98</v>
      </c>
      <c r="I149" s="99"/>
      <c r="J149" s="100">
        <f>SUBTOTAL(9,J150:J152)</f>
        <v>5000</v>
      </c>
      <c r="K149" s="100">
        <f>SUBTOTAL(9,K150:K152)</f>
        <v>0</v>
      </c>
      <c r="L149" s="101">
        <f>IF(J149&lt;&gt;0,K149/J149,"***")</f>
        <v>0</v>
      </c>
      <c r="M149" s="100"/>
    </row>
    <row r="150" spans="1:13" s="102" customFormat="1" ht="30" customHeight="1" hidden="1">
      <c r="A150" s="97"/>
      <c r="B150" s="97"/>
      <c r="C150" s="97"/>
      <c r="D150" s="97"/>
      <c r="E150" s="97"/>
      <c r="F150" s="97"/>
      <c r="G150" s="104"/>
      <c r="H150" s="105"/>
      <c r="I150" s="105"/>
      <c r="J150" s="106"/>
      <c r="K150" s="106"/>
      <c r="L150" s="107"/>
      <c r="M150" s="106"/>
    </row>
    <row r="151" spans="1:13" s="102" customFormat="1" ht="15">
      <c r="A151" s="97"/>
      <c r="B151" s="97"/>
      <c r="C151" s="97"/>
      <c r="D151" s="97"/>
      <c r="E151" s="97"/>
      <c r="F151" s="97"/>
      <c r="G151" s="97"/>
      <c r="H151" s="96" t="s">
        <v>120</v>
      </c>
      <c r="I151" s="96" t="s">
        <v>143</v>
      </c>
      <c r="J151" s="103">
        <v>5000</v>
      </c>
      <c r="K151" s="103">
        <v>0</v>
      </c>
      <c r="L151" s="108">
        <f>IF(J151&lt;&gt;0,K151/J151,"***")</f>
        <v>0</v>
      </c>
      <c r="M151" s="103"/>
    </row>
    <row r="152" spans="1:13" s="48" customFormat="1" ht="15.75" hidden="1">
      <c r="A152" s="46"/>
      <c r="B152" s="46"/>
      <c r="C152" s="46"/>
      <c r="D152" s="46"/>
      <c r="E152" s="46"/>
      <c r="F152" s="46"/>
      <c r="G152" s="46">
        <v>7</v>
      </c>
      <c r="H152" s="46"/>
      <c r="I152" s="46"/>
      <c r="J152" s="89"/>
      <c r="K152" s="89"/>
      <c r="L152" s="87"/>
      <c r="M152" s="89"/>
    </row>
    <row r="153" spans="1:13" s="48" customFormat="1" ht="19.5" customHeight="1" hidden="1">
      <c r="A153" s="46"/>
      <c r="B153" s="46"/>
      <c r="C153" s="46"/>
      <c r="D153" s="46"/>
      <c r="E153" s="46"/>
      <c r="F153" s="46"/>
      <c r="G153" s="46">
        <v>6</v>
      </c>
      <c r="H153" s="46"/>
      <c r="I153" s="46"/>
      <c r="J153" s="89"/>
      <c r="K153" s="89"/>
      <c r="L153" s="87"/>
      <c r="M153" s="89"/>
    </row>
    <row r="154" spans="1:13" s="48" customFormat="1" ht="19.5" customHeight="1" hidden="1">
      <c r="A154" s="46"/>
      <c r="B154" s="46"/>
      <c r="C154" s="46"/>
      <c r="D154" s="46"/>
      <c r="E154" s="46"/>
      <c r="F154" s="46"/>
      <c r="G154" s="46">
        <v>5</v>
      </c>
      <c r="H154" s="46"/>
      <c r="I154" s="46"/>
      <c r="J154" s="89"/>
      <c r="K154" s="89"/>
      <c r="L154" s="87"/>
      <c r="M154" s="89"/>
    </row>
    <row r="155" spans="1:13" s="48" customFormat="1" ht="19.5" customHeight="1" hidden="1">
      <c r="A155" s="46"/>
      <c r="B155" s="46"/>
      <c r="C155" s="46"/>
      <c r="D155" s="46"/>
      <c r="E155" s="46"/>
      <c r="F155" s="46"/>
      <c r="G155" s="46">
        <v>4</v>
      </c>
      <c r="H155" s="46"/>
      <c r="I155" s="46"/>
      <c r="J155" s="89"/>
      <c r="K155" s="89"/>
      <c r="L155" s="87"/>
      <c r="M155" s="89"/>
    </row>
    <row r="156" spans="1:13" s="48" customFormat="1" ht="23.25" customHeight="1">
      <c r="A156" s="58"/>
      <c r="B156" s="58"/>
      <c r="C156" s="58"/>
      <c r="D156" s="58"/>
      <c r="E156" s="58"/>
      <c r="F156" s="54" t="s">
        <v>91</v>
      </c>
      <c r="G156" s="54" t="s">
        <v>92</v>
      </c>
      <c r="H156" s="75"/>
      <c r="I156" s="75"/>
      <c r="J156" s="76">
        <v>5000</v>
      </c>
      <c r="K156" s="76">
        <v>0</v>
      </c>
      <c r="L156" s="77">
        <f>IF(J156&lt;&gt;0,K156/J156,"***")</f>
        <v>0</v>
      </c>
      <c r="M156" s="76"/>
    </row>
    <row r="157" spans="1:13" s="48" customFormat="1" ht="30" customHeight="1" hidden="1">
      <c r="A157" s="58"/>
      <c r="B157" s="58"/>
      <c r="C157" s="58"/>
      <c r="D157" s="58"/>
      <c r="E157" s="58"/>
      <c r="F157" s="54"/>
      <c r="G157" s="54"/>
      <c r="H157" s="75"/>
      <c r="I157" s="75"/>
      <c r="J157" s="76"/>
      <c r="K157" s="76"/>
      <c r="L157" s="77"/>
      <c r="M157" s="76"/>
    </row>
    <row r="158" spans="1:13" s="102" customFormat="1" ht="22.5" customHeight="1">
      <c r="A158" s="97"/>
      <c r="B158" s="97"/>
      <c r="C158" s="97"/>
      <c r="D158" s="97"/>
      <c r="E158" s="97"/>
      <c r="F158" s="97"/>
      <c r="G158" s="111">
        <v>422</v>
      </c>
      <c r="H158" s="99" t="s">
        <v>146</v>
      </c>
      <c r="I158" s="99"/>
      <c r="J158" s="100">
        <f>SUBTOTAL(9,J159:J160)</f>
        <v>5000</v>
      </c>
      <c r="K158" s="100">
        <f>SUBTOTAL(9,K159:K160)</f>
        <v>0</v>
      </c>
      <c r="L158" s="101">
        <f>IF(J158&lt;&gt;0,K158/J158,"***")</f>
        <v>0</v>
      </c>
      <c r="M158" s="100"/>
    </row>
    <row r="159" spans="1:13" s="102" customFormat="1" ht="30" customHeight="1" hidden="1">
      <c r="A159" s="97"/>
      <c r="B159" s="97"/>
      <c r="C159" s="97"/>
      <c r="D159" s="97"/>
      <c r="E159" s="97"/>
      <c r="F159" s="97"/>
      <c r="G159" s="104"/>
      <c r="H159" s="105"/>
      <c r="I159" s="105"/>
      <c r="J159" s="106"/>
      <c r="K159" s="106"/>
      <c r="L159" s="107"/>
      <c r="M159" s="106"/>
    </row>
    <row r="160" spans="1:13" s="102" customFormat="1" ht="15">
      <c r="A160" s="97"/>
      <c r="B160" s="97"/>
      <c r="C160" s="97"/>
      <c r="D160" s="97"/>
      <c r="E160" s="97"/>
      <c r="F160" s="97"/>
      <c r="G160" s="97"/>
      <c r="H160" s="110">
        <v>4227</v>
      </c>
      <c r="I160" s="96" t="s">
        <v>96</v>
      </c>
      <c r="J160" s="103">
        <v>5000</v>
      </c>
      <c r="K160" s="103">
        <v>0</v>
      </c>
      <c r="L160" s="108">
        <f>IF(J160&lt;&gt;0,K160/J160,"***")</f>
        <v>0</v>
      </c>
      <c r="M160" s="103"/>
    </row>
    <row r="161" spans="1:13" s="48" customFormat="1" ht="30" customHeight="1" hidden="1">
      <c r="A161" s="58"/>
      <c r="B161" s="58"/>
      <c r="C161" s="58"/>
      <c r="D161" s="67"/>
      <c r="E161" s="67"/>
      <c r="F161" s="67"/>
      <c r="G161" s="67"/>
      <c r="H161" s="68"/>
      <c r="I161" s="68"/>
      <c r="J161" s="69"/>
      <c r="K161" s="69"/>
      <c r="L161" s="70"/>
      <c r="M161" s="69"/>
    </row>
    <row r="162" spans="1:13" s="102" customFormat="1" ht="15" hidden="1">
      <c r="A162" s="96"/>
      <c r="B162" s="96"/>
      <c r="C162" s="96"/>
      <c r="D162" s="96"/>
      <c r="E162" s="96"/>
      <c r="F162" s="96"/>
      <c r="G162" s="96">
        <v>7</v>
      </c>
      <c r="H162" s="96"/>
      <c r="I162" s="96"/>
      <c r="J162" s="109"/>
      <c r="K162" s="109"/>
      <c r="L162" s="108"/>
      <c r="M162" s="109"/>
    </row>
    <row r="163" spans="1:13" s="48" customFormat="1" ht="15.75" hidden="1">
      <c r="A163" s="46"/>
      <c r="B163" s="46"/>
      <c r="C163" s="46"/>
      <c r="D163" s="46"/>
      <c r="E163" s="46"/>
      <c r="F163" s="46"/>
      <c r="G163" s="46">
        <v>7</v>
      </c>
      <c r="H163" s="46"/>
      <c r="I163" s="46"/>
      <c r="J163" s="89"/>
      <c r="K163" s="89"/>
      <c r="L163" s="87"/>
      <c r="M163" s="89"/>
    </row>
    <row r="164" spans="1:13" s="48" customFormat="1" ht="19.5" customHeight="1" hidden="1">
      <c r="A164" s="46"/>
      <c r="B164" s="46"/>
      <c r="C164" s="46"/>
      <c r="D164" s="46"/>
      <c r="E164" s="46"/>
      <c r="F164" s="46"/>
      <c r="G164" s="46">
        <v>6</v>
      </c>
      <c r="H164" s="46"/>
      <c r="I164" s="46"/>
      <c r="J164" s="89"/>
      <c r="K164" s="89"/>
      <c r="L164" s="87"/>
      <c r="M164" s="89"/>
    </row>
    <row r="165" spans="1:13" s="48" customFormat="1" ht="19.5" customHeight="1" hidden="1">
      <c r="A165" s="46"/>
      <c r="B165" s="46"/>
      <c r="C165" s="46"/>
      <c r="D165" s="46"/>
      <c r="E165" s="46"/>
      <c r="F165" s="46"/>
      <c r="G165" s="46">
        <v>5</v>
      </c>
      <c r="H165" s="46"/>
      <c r="I165" s="46"/>
      <c r="J165" s="89"/>
      <c r="K165" s="89"/>
      <c r="L165" s="87"/>
      <c r="M165" s="89"/>
    </row>
    <row r="166" spans="1:13" s="48" customFormat="1" ht="19.5" customHeight="1" hidden="1">
      <c r="A166" s="46"/>
      <c r="B166" s="46"/>
      <c r="C166" s="46"/>
      <c r="D166" s="46"/>
      <c r="E166" s="46"/>
      <c r="F166" s="46"/>
      <c r="G166" s="46">
        <v>4</v>
      </c>
      <c r="H166" s="46"/>
      <c r="I166" s="46"/>
      <c r="J166" s="89"/>
      <c r="K166" s="89"/>
      <c r="L166" s="87"/>
      <c r="M166" s="89"/>
    </row>
    <row r="167" spans="1:13" s="48" customFormat="1" ht="15.75" hidden="1">
      <c r="A167" s="46"/>
      <c r="B167" s="46"/>
      <c r="C167" s="46"/>
      <c r="D167" s="46"/>
      <c r="E167" s="46"/>
      <c r="F167" s="46"/>
      <c r="G167" s="46">
        <v>7</v>
      </c>
      <c r="H167" s="46"/>
      <c r="I167" s="46"/>
      <c r="J167" s="89"/>
      <c r="K167" s="89"/>
      <c r="L167" s="87"/>
      <c r="M167" s="89"/>
    </row>
    <row r="168" spans="1:13" s="48" customFormat="1" ht="19.5" customHeight="1" hidden="1">
      <c r="A168" s="46"/>
      <c r="B168" s="46"/>
      <c r="C168" s="46"/>
      <c r="D168" s="46"/>
      <c r="E168" s="46"/>
      <c r="F168" s="46"/>
      <c r="G168" s="46">
        <v>6</v>
      </c>
      <c r="H168" s="46"/>
      <c r="I168" s="46"/>
      <c r="J168" s="89"/>
      <c r="K168" s="89"/>
      <c r="L168" s="87"/>
      <c r="M168" s="89"/>
    </row>
    <row r="169" spans="1:13" s="48" customFormat="1" ht="19.5" customHeight="1" hidden="1">
      <c r="A169" s="46"/>
      <c r="B169" s="46"/>
      <c r="C169" s="46"/>
      <c r="D169" s="46"/>
      <c r="E169" s="46"/>
      <c r="F169" s="46"/>
      <c r="G169" s="46">
        <v>5</v>
      </c>
      <c r="H169" s="46"/>
      <c r="I169" s="46"/>
      <c r="J169" s="89"/>
      <c r="K169" s="89"/>
      <c r="L169" s="87"/>
      <c r="M169" s="89"/>
    </row>
    <row r="170" spans="1:13" s="48" customFormat="1" ht="19.5" customHeight="1" hidden="1">
      <c r="A170" s="46"/>
      <c r="B170" s="46"/>
      <c r="C170" s="46"/>
      <c r="D170" s="46"/>
      <c r="E170" s="46"/>
      <c r="F170" s="46"/>
      <c r="G170" s="46">
        <v>4</v>
      </c>
      <c r="H170" s="46"/>
      <c r="I170" s="46"/>
      <c r="J170" s="89"/>
      <c r="K170" s="89"/>
      <c r="L170" s="87"/>
      <c r="M170" s="89"/>
    </row>
    <row r="171" spans="1:13" s="48" customFormat="1" ht="19.5" customHeight="1" hidden="1">
      <c r="A171" s="46"/>
      <c r="B171" s="46"/>
      <c r="C171" s="46"/>
      <c r="D171" s="46"/>
      <c r="E171" s="46"/>
      <c r="F171" s="46"/>
      <c r="G171" s="46">
        <v>3</v>
      </c>
      <c r="H171" s="46"/>
      <c r="I171" s="46"/>
      <c r="J171" s="89"/>
      <c r="K171" s="89"/>
      <c r="L171" s="87"/>
      <c r="M171" s="89"/>
    </row>
    <row r="172" spans="1:13" s="48" customFormat="1" ht="19.5" customHeight="1" hidden="1">
      <c r="A172" s="46"/>
      <c r="B172" s="46"/>
      <c r="C172" s="46"/>
      <c r="D172" s="46"/>
      <c r="E172" s="46"/>
      <c r="F172" s="46"/>
      <c r="G172" s="46">
        <v>2</v>
      </c>
      <c r="H172" s="46"/>
      <c r="I172" s="46"/>
      <c r="J172" s="89"/>
      <c r="K172" s="89"/>
      <c r="L172" s="87"/>
      <c r="M172" s="89"/>
    </row>
    <row r="173" spans="1:13" s="48" customFormat="1" ht="15.75" hidden="1">
      <c r="A173" s="46"/>
      <c r="B173" s="46"/>
      <c r="C173" s="46"/>
      <c r="D173" s="46"/>
      <c r="E173" s="46"/>
      <c r="F173" s="46"/>
      <c r="G173" s="46">
        <v>1</v>
      </c>
      <c r="H173" s="46"/>
      <c r="I173" s="46"/>
      <c r="J173" s="89"/>
      <c r="K173" s="89"/>
      <c r="L173" s="87"/>
      <c r="M173" s="89"/>
    </row>
    <row r="174" spans="1:13" s="48" customFormat="1" ht="15.75" hidden="1">
      <c r="A174" s="46"/>
      <c r="B174" s="46"/>
      <c r="C174" s="46"/>
      <c r="D174" s="46"/>
      <c r="E174" s="46"/>
      <c r="F174" s="46"/>
      <c r="G174" s="46" t="s">
        <v>71</v>
      </c>
      <c r="H174" s="46"/>
      <c r="I174" s="46"/>
      <c r="J174" s="89"/>
      <c r="K174" s="89"/>
      <c r="L174" s="87"/>
      <c r="M174" s="89"/>
    </row>
    <row r="175" spans="1:13" s="48" customFormat="1" ht="27.75" customHeight="1">
      <c r="A175" s="93" t="s">
        <v>72</v>
      </c>
      <c r="B175" s="93"/>
      <c r="C175" s="93"/>
      <c r="D175" s="93"/>
      <c r="E175" s="93"/>
      <c r="F175" s="93"/>
      <c r="G175" s="93"/>
      <c r="H175" s="93"/>
      <c r="I175" s="93"/>
      <c r="J175" s="94">
        <v>3124500</v>
      </c>
      <c r="K175" s="94">
        <v>2905733.85</v>
      </c>
      <c r="L175" s="95">
        <v>0.93</v>
      </c>
      <c r="M175" s="94"/>
    </row>
  </sheetData>
  <sheetProtection/>
  <mergeCells count="3">
    <mergeCell ref="A2:H2"/>
    <mergeCell ref="A3:M3"/>
    <mergeCell ref="A4:M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33"/>
  <sheetViews>
    <sheetView zoomScalePageLayoutView="0" workbookViewId="0" topLeftCell="A1">
      <selection activeCell="D18" sqref="D18"/>
    </sheetView>
  </sheetViews>
  <sheetFormatPr defaultColWidth="9.140625" defaultRowHeight="12.75"/>
  <cols>
    <col min="1" max="1" width="4.7109375" style="0" customWidth="1"/>
    <col min="2" max="3" width="6.7109375" style="0" customWidth="1"/>
    <col min="4" max="4" width="9.8515625" style="0" customWidth="1"/>
    <col min="5" max="6" width="4.7109375" style="0" customWidth="1"/>
    <col min="7" max="7" width="7.28125" style="0" customWidth="1"/>
    <col min="9" max="9" width="59.57421875" style="0" customWidth="1"/>
    <col min="10" max="10" width="20.7109375" style="0" customWidth="1"/>
    <col min="11" max="11" width="19.8515625" style="0" customWidth="1"/>
    <col min="12" max="12" width="11.421875" style="0" customWidth="1"/>
    <col min="13" max="13" width="0.13671875" style="0" customWidth="1"/>
  </cols>
  <sheetData>
    <row r="1" spans="1:13" s="48" customFormat="1" ht="15.75">
      <c r="A1" s="45" t="s">
        <v>13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7"/>
    </row>
    <row r="2" spans="1:13" s="48" customFormat="1" ht="15.75">
      <c r="A2" s="49" t="s">
        <v>16</v>
      </c>
      <c r="B2" s="49"/>
      <c r="C2" s="49"/>
      <c r="D2" s="49"/>
      <c r="E2" s="49"/>
      <c r="F2" s="49"/>
      <c r="G2" s="49"/>
      <c r="H2" s="49"/>
      <c r="I2" s="46"/>
      <c r="J2" s="46"/>
      <c r="K2" s="46"/>
      <c r="L2" s="46"/>
      <c r="M2" s="47"/>
    </row>
    <row r="3" spans="1:13" s="48" customFormat="1" ht="20.25" customHeight="1">
      <c r="A3" s="50" t="s">
        <v>147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</row>
    <row r="4" spans="1:13" s="48" customFormat="1" ht="20.25" customHeight="1">
      <c r="A4" s="50" t="s">
        <v>148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</row>
    <row r="5" spans="1:13" s="48" customFormat="1" ht="15.75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</row>
    <row r="6" spans="1:13" s="48" customFormat="1" ht="94.5">
      <c r="A6" s="51" t="s">
        <v>18</v>
      </c>
      <c r="B6" s="51" t="s">
        <v>19</v>
      </c>
      <c r="C6" s="51" t="s">
        <v>20</v>
      </c>
      <c r="D6" s="51" t="s">
        <v>21</v>
      </c>
      <c r="E6" s="51" t="s">
        <v>22</v>
      </c>
      <c r="F6" s="51" t="s">
        <v>23</v>
      </c>
      <c r="G6" s="51" t="s">
        <v>24</v>
      </c>
      <c r="H6" s="51" t="s">
        <v>25</v>
      </c>
      <c r="I6" s="51" t="str">
        <f>CONCATENATE("Naziv ",,H6)</f>
        <v>Naziv Konto 4. razina</v>
      </c>
      <c r="J6" s="52" t="s">
        <v>12</v>
      </c>
      <c r="K6" s="52" t="s">
        <v>26</v>
      </c>
      <c r="L6" s="52" t="s">
        <v>27</v>
      </c>
      <c r="M6" s="52"/>
    </row>
    <row r="7" spans="1:13" s="48" customFormat="1" ht="15.75" customHeight="1">
      <c r="A7" s="53">
        <v>1</v>
      </c>
      <c r="B7" s="53">
        <v>2</v>
      </c>
      <c r="C7" s="53">
        <v>3</v>
      </c>
      <c r="D7" s="53">
        <v>4</v>
      </c>
      <c r="E7" s="53">
        <v>5</v>
      </c>
      <c r="F7" s="53">
        <v>6</v>
      </c>
      <c r="G7" s="53">
        <v>7</v>
      </c>
      <c r="H7" s="52">
        <v>8</v>
      </c>
      <c r="I7" s="52">
        <v>9</v>
      </c>
      <c r="J7" s="52">
        <v>10</v>
      </c>
      <c r="K7" s="52">
        <v>11</v>
      </c>
      <c r="L7" s="52">
        <v>12</v>
      </c>
      <c r="M7" s="52"/>
    </row>
    <row r="8" spans="1:13" s="48" customFormat="1" ht="23.25" customHeight="1">
      <c r="A8" s="54" t="s">
        <v>28</v>
      </c>
      <c r="B8" s="54" t="s">
        <v>29</v>
      </c>
      <c r="C8" s="54"/>
      <c r="D8" s="54"/>
      <c r="E8" s="54"/>
      <c r="F8" s="54"/>
      <c r="G8" s="54"/>
      <c r="H8" s="55"/>
      <c r="I8" s="55"/>
      <c r="J8" s="56">
        <v>3030720</v>
      </c>
      <c r="K8" s="56">
        <v>2859790.39</v>
      </c>
      <c r="L8" s="57">
        <f>IF(J8&lt;&gt;0,K8/J8,"***")</f>
        <v>0.9436009892038856</v>
      </c>
      <c r="M8" s="56"/>
    </row>
    <row r="9" spans="1:13" s="48" customFormat="1" ht="30" customHeight="1" hidden="1">
      <c r="A9" s="54"/>
      <c r="B9" s="54"/>
      <c r="C9" s="54"/>
      <c r="D9" s="54"/>
      <c r="E9" s="54"/>
      <c r="F9" s="54"/>
      <c r="G9" s="54"/>
      <c r="H9" s="55"/>
      <c r="I9" s="55"/>
      <c r="J9" s="56"/>
      <c r="K9" s="56"/>
      <c r="L9" s="57"/>
      <c r="M9" s="56"/>
    </row>
    <row r="10" spans="1:13" s="48" customFormat="1" ht="23.25" customHeight="1">
      <c r="A10" s="58"/>
      <c r="B10" s="59" t="s">
        <v>30</v>
      </c>
      <c r="C10" s="59" t="s">
        <v>29</v>
      </c>
      <c r="D10" s="59"/>
      <c r="E10" s="59"/>
      <c r="F10" s="59"/>
      <c r="G10" s="59"/>
      <c r="H10" s="60"/>
      <c r="I10" s="60"/>
      <c r="J10" s="61">
        <v>3030720</v>
      </c>
      <c r="K10" s="61">
        <v>2859790.39</v>
      </c>
      <c r="L10" s="62">
        <f>IF(J10&lt;&gt;0,K10/J10,"***")</f>
        <v>0.9436009892038856</v>
      </c>
      <c r="M10" s="61"/>
    </row>
    <row r="11" spans="1:13" s="48" customFormat="1" ht="30" customHeight="1" hidden="1">
      <c r="A11" s="58"/>
      <c r="B11" s="59"/>
      <c r="C11" s="59"/>
      <c r="D11" s="59"/>
      <c r="E11" s="59"/>
      <c r="F11" s="59"/>
      <c r="G11" s="59"/>
      <c r="H11" s="60"/>
      <c r="I11" s="60"/>
      <c r="J11" s="61"/>
      <c r="K11" s="61"/>
      <c r="L11" s="62"/>
      <c r="M11" s="61"/>
    </row>
    <row r="12" spans="1:13" s="48" customFormat="1" ht="24" customHeight="1">
      <c r="A12" s="58"/>
      <c r="B12" s="58"/>
      <c r="C12" s="63" t="s">
        <v>31</v>
      </c>
      <c r="D12" s="63" t="s">
        <v>32</v>
      </c>
      <c r="E12" s="63"/>
      <c r="F12" s="63"/>
      <c r="G12" s="63"/>
      <c r="H12" s="64"/>
      <c r="I12" s="64"/>
      <c r="J12" s="65">
        <v>3030720</v>
      </c>
      <c r="K12" s="65">
        <v>2859790.39</v>
      </c>
      <c r="L12" s="66">
        <f>IF(J12&lt;&gt;0,K12/J12,"***")</f>
        <v>0.9436009892038856</v>
      </c>
      <c r="M12" s="65"/>
    </row>
    <row r="13" spans="1:13" s="48" customFormat="1" ht="30" customHeight="1" hidden="1">
      <c r="A13" s="58"/>
      <c r="B13" s="58"/>
      <c r="C13" s="63"/>
      <c r="D13" s="63"/>
      <c r="E13" s="63"/>
      <c r="F13" s="63"/>
      <c r="G13" s="63"/>
      <c r="H13" s="64"/>
      <c r="I13" s="64"/>
      <c r="J13" s="65"/>
      <c r="K13" s="65"/>
      <c r="L13" s="66"/>
      <c r="M13" s="65"/>
    </row>
    <row r="14" spans="1:13" s="48" customFormat="1" ht="23.25" customHeight="1">
      <c r="A14" s="58"/>
      <c r="B14" s="58"/>
      <c r="C14" s="58"/>
      <c r="D14" s="67" t="s">
        <v>149</v>
      </c>
      <c r="E14" s="67" t="s">
        <v>150</v>
      </c>
      <c r="F14" s="67"/>
      <c r="G14" s="67"/>
      <c r="H14" s="68"/>
      <c r="I14" s="68"/>
      <c r="J14" s="69">
        <v>2783860</v>
      </c>
      <c r="K14" s="69">
        <v>2611180.08</v>
      </c>
      <c r="L14" s="70">
        <f>IF(J14&lt;&gt;0,K14/J14,"***")</f>
        <v>0.9379710473946248</v>
      </c>
      <c r="M14" s="69"/>
    </row>
    <row r="15" spans="1:13" s="48" customFormat="1" ht="30" customHeight="1" hidden="1">
      <c r="A15" s="58"/>
      <c r="B15" s="58"/>
      <c r="C15" s="58"/>
      <c r="D15" s="67"/>
      <c r="E15" s="67"/>
      <c r="F15" s="67"/>
      <c r="G15" s="67"/>
      <c r="H15" s="68"/>
      <c r="I15" s="68"/>
      <c r="J15" s="69"/>
      <c r="K15" s="69"/>
      <c r="L15" s="70"/>
      <c r="M15" s="69"/>
    </row>
    <row r="16" spans="1:13" s="48" customFormat="1" ht="22.5" customHeight="1">
      <c r="A16" s="58"/>
      <c r="B16" s="58"/>
      <c r="C16" s="58"/>
      <c r="D16" s="58"/>
      <c r="E16" s="71" t="s">
        <v>33</v>
      </c>
      <c r="F16" s="71" t="s">
        <v>34</v>
      </c>
      <c r="G16" s="71"/>
      <c r="H16" s="72"/>
      <c r="I16" s="72"/>
      <c r="J16" s="73">
        <f>SUBTOTAL(9,J17:J25)</f>
        <v>1662520</v>
      </c>
      <c r="K16" s="73">
        <f>SUBTOTAL(9,K17:K25)</f>
        <v>1662484.16</v>
      </c>
      <c r="L16" s="74">
        <f>IF(J16&lt;&gt;0,K16/J16,"***")</f>
        <v>0.9999784423646031</v>
      </c>
      <c r="M16" s="73"/>
    </row>
    <row r="17" spans="1:13" s="48" customFormat="1" ht="30" customHeight="1" hidden="1">
      <c r="A17" s="58"/>
      <c r="B17" s="58"/>
      <c r="C17" s="58"/>
      <c r="D17" s="58"/>
      <c r="E17" s="71"/>
      <c r="F17" s="71"/>
      <c r="G17" s="71"/>
      <c r="H17" s="72"/>
      <c r="I17" s="72"/>
      <c r="J17" s="73"/>
      <c r="K17" s="73"/>
      <c r="L17" s="74"/>
      <c r="M17" s="73"/>
    </row>
    <row r="18" spans="1:13" s="48" customFormat="1" ht="23.25" customHeight="1">
      <c r="A18" s="58"/>
      <c r="B18" s="58"/>
      <c r="C18" s="58"/>
      <c r="D18" s="58"/>
      <c r="E18" s="58"/>
      <c r="F18" s="54" t="s">
        <v>35</v>
      </c>
      <c r="G18" s="54" t="s">
        <v>36</v>
      </c>
      <c r="H18" s="75"/>
      <c r="I18" s="75"/>
      <c r="J18" s="76">
        <f>SUBTOTAL(9,J19:J24)</f>
        <v>1662520</v>
      </c>
      <c r="K18" s="76">
        <f>SUBTOTAL(9,K19:K24)</f>
        <v>1662484.16</v>
      </c>
      <c r="L18" s="77">
        <f>IF(J18&lt;&gt;0,K18/J18,"***")</f>
        <v>0.9999784423646031</v>
      </c>
      <c r="M18" s="76"/>
    </row>
    <row r="19" spans="1:13" s="48" customFormat="1" ht="30" customHeight="1" hidden="1">
      <c r="A19" s="58"/>
      <c r="B19" s="58"/>
      <c r="C19" s="58"/>
      <c r="D19" s="58"/>
      <c r="E19" s="58"/>
      <c r="F19" s="54"/>
      <c r="G19" s="54"/>
      <c r="H19" s="75"/>
      <c r="I19" s="75"/>
      <c r="J19" s="76"/>
      <c r="K19" s="76"/>
      <c r="L19" s="77"/>
      <c r="M19" s="76"/>
    </row>
    <row r="20" spans="1:13" s="102" customFormat="1" ht="22.5" customHeight="1">
      <c r="A20" s="97"/>
      <c r="B20" s="97"/>
      <c r="C20" s="97"/>
      <c r="D20" s="97"/>
      <c r="E20" s="97"/>
      <c r="F20" s="97"/>
      <c r="G20" s="98" t="s">
        <v>37</v>
      </c>
      <c r="H20" s="99" t="s">
        <v>38</v>
      </c>
      <c r="I20" s="99"/>
      <c r="J20" s="100">
        <f>SUBTOTAL(9,J21:J23)</f>
        <v>1662520</v>
      </c>
      <c r="K20" s="100">
        <f>SUBTOTAL(9,K21:K23)</f>
        <v>1662484.16</v>
      </c>
      <c r="L20" s="101">
        <f>IF(J20&lt;&gt;0,K20/J20,"***")</f>
        <v>0.9999784423646031</v>
      </c>
      <c r="M20" s="100"/>
    </row>
    <row r="21" spans="1:13" s="102" customFormat="1" ht="30" customHeight="1" hidden="1">
      <c r="A21" s="97"/>
      <c r="B21" s="97"/>
      <c r="C21" s="97"/>
      <c r="D21" s="97"/>
      <c r="E21" s="97"/>
      <c r="F21" s="97"/>
      <c r="G21" s="104"/>
      <c r="H21" s="105"/>
      <c r="I21" s="105"/>
      <c r="J21" s="106"/>
      <c r="K21" s="106"/>
      <c r="L21" s="107"/>
      <c r="M21" s="106"/>
    </row>
    <row r="22" spans="1:13" s="102" customFormat="1" ht="15">
      <c r="A22" s="97"/>
      <c r="B22" s="97"/>
      <c r="C22" s="97"/>
      <c r="D22" s="97"/>
      <c r="E22" s="97"/>
      <c r="F22" s="97"/>
      <c r="G22" s="97"/>
      <c r="H22" s="96" t="s">
        <v>39</v>
      </c>
      <c r="I22" s="96" t="s">
        <v>40</v>
      </c>
      <c r="J22" s="103">
        <v>1662520</v>
      </c>
      <c r="K22" s="103">
        <v>1662484.16</v>
      </c>
      <c r="L22" s="108">
        <f>IF(J22&lt;&gt;0,K22/J22,"***")</f>
        <v>0.9999784423646031</v>
      </c>
      <c r="M22" s="103"/>
    </row>
    <row r="23" spans="1:13" s="48" customFormat="1" ht="15.75" hidden="1">
      <c r="A23" s="46"/>
      <c r="B23" s="46"/>
      <c r="C23" s="46"/>
      <c r="D23" s="46"/>
      <c r="E23" s="46"/>
      <c r="F23" s="46"/>
      <c r="G23" s="46">
        <v>7</v>
      </c>
      <c r="H23" s="46"/>
      <c r="I23" s="46"/>
      <c r="J23" s="89"/>
      <c r="K23" s="89"/>
      <c r="L23" s="87"/>
      <c r="M23" s="89"/>
    </row>
    <row r="24" spans="1:13" s="48" customFormat="1" ht="19.5" customHeight="1" hidden="1">
      <c r="A24" s="46"/>
      <c r="B24" s="46"/>
      <c r="C24" s="46"/>
      <c r="D24" s="46"/>
      <c r="E24" s="46"/>
      <c r="F24" s="46"/>
      <c r="G24" s="46">
        <v>6</v>
      </c>
      <c r="H24" s="46"/>
      <c r="I24" s="46"/>
      <c r="J24" s="89"/>
      <c r="K24" s="89"/>
      <c r="L24" s="87"/>
      <c r="M24" s="89"/>
    </row>
    <row r="25" spans="1:13" s="48" customFormat="1" ht="19.5" customHeight="1" hidden="1">
      <c r="A25" s="46"/>
      <c r="B25" s="46"/>
      <c r="C25" s="46"/>
      <c r="D25" s="46"/>
      <c r="E25" s="46"/>
      <c r="F25" s="46"/>
      <c r="G25" s="46">
        <v>5</v>
      </c>
      <c r="H25" s="46"/>
      <c r="I25" s="46"/>
      <c r="J25" s="89"/>
      <c r="K25" s="89"/>
      <c r="L25" s="87"/>
      <c r="M25" s="89"/>
    </row>
    <row r="26" spans="1:13" s="48" customFormat="1" ht="22.5" customHeight="1">
      <c r="A26" s="58"/>
      <c r="B26" s="58"/>
      <c r="C26" s="58"/>
      <c r="D26" s="58"/>
      <c r="E26" s="71" t="s">
        <v>42</v>
      </c>
      <c r="F26" s="71" t="s">
        <v>43</v>
      </c>
      <c r="G26" s="71"/>
      <c r="H26" s="72"/>
      <c r="I26" s="72"/>
      <c r="J26" s="73">
        <f>SUBTOTAL(9,J27:J40)</f>
        <v>27440</v>
      </c>
      <c r="K26" s="73">
        <f>SUBTOTAL(9,K27:K40)</f>
        <v>25522.76</v>
      </c>
      <c r="L26" s="74">
        <f>IF(J26&lt;&gt;0,K26/J26,"***")</f>
        <v>0.9301297376093294</v>
      </c>
      <c r="M26" s="73"/>
    </row>
    <row r="27" spans="1:13" s="48" customFormat="1" ht="30" customHeight="1" hidden="1">
      <c r="A27" s="58"/>
      <c r="B27" s="58"/>
      <c r="C27" s="58"/>
      <c r="D27" s="58"/>
      <c r="E27" s="71"/>
      <c r="F27" s="71"/>
      <c r="G27" s="71"/>
      <c r="H27" s="72"/>
      <c r="I27" s="72"/>
      <c r="J27" s="73"/>
      <c r="K27" s="73"/>
      <c r="L27" s="74"/>
      <c r="M27" s="73"/>
    </row>
    <row r="28" spans="1:13" s="48" customFormat="1" ht="23.25" customHeight="1">
      <c r="A28" s="58"/>
      <c r="B28" s="58"/>
      <c r="C28" s="58"/>
      <c r="D28" s="58"/>
      <c r="E28" s="58"/>
      <c r="F28" s="54" t="s">
        <v>35</v>
      </c>
      <c r="G28" s="54" t="s">
        <v>36</v>
      </c>
      <c r="H28" s="75"/>
      <c r="I28" s="75"/>
      <c r="J28" s="76">
        <f>SUBTOTAL(9,J29:J39)</f>
        <v>27440</v>
      </c>
      <c r="K28" s="76">
        <f>SUBTOTAL(9,K29:K39)</f>
        <v>25522.76</v>
      </c>
      <c r="L28" s="77">
        <f>IF(J28&lt;&gt;0,K28/J28,"***")</f>
        <v>0.9301297376093294</v>
      </c>
      <c r="M28" s="76"/>
    </row>
    <row r="29" spans="1:13" s="48" customFormat="1" ht="30" customHeight="1" hidden="1">
      <c r="A29" s="58"/>
      <c r="B29" s="58"/>
      <c r="C29" s="58"/>
      <c r="D29" s="58"/>
      <c r="E29" s="58"/>
      <c r="F29" s="54"/>
      <c r="G29" s="54"/>
      <c r="H29" s="75"/>
      <c r="I29" s="75"/>
      <c r="J29" s="76"/>
      <c r="K29" s="76"/>
      <c r="L29" s="77"/>
      <c r="M29" s="76"/>
    </row>
    <row r="30" spans="1:13" s="102" customFormat="1" ht="15" hidden="1">
      <c r="A30" s="96"/>
      <c r="B30" s="96"/>
      <c r="C30" s="96"/>
      <c r="D30" s="96"/>
      <c r="E30" s="96"/>
      <c r="F30" s="96"/>
      <c r="G30" s="96">
        <v>7</v>
      </c>
      <c r="H30" s="96"/>
      <c r="I30" s="96"/>
      <c r="J30" s="109"/>
      <c r="K30" s="109"/>
      <c r="L30" s="108"/>
      <c r="M30" s="109"/>
    </row>
    <row r="31" spans="1:13" s="102" customFormat="1" ht="22.5" customHeight="1">
      <c r="A31" s="97"/>
      <c r="B31" s="97"/>
      <c r="C31" s="97"/>
      <c r="D31" s="97"/>
      <c r="E31" s="97"/>
      <c r="F31" s="97"/>
      <c r="G31" s="111">
        <v>651</v>
      </c>
      <c r="H31" s="99" t="s">
        <v>44</v>
      </c>
      <c r="I31" s="99"/>
      <c r="J31" s="100">
        <f>SUBTOTAL(9,J32:J34)</f>
        <v>540</v>
      </c>
      <c r="K31" s="100">
        <f>SUBTOTAL(9,K32:K34)</f>
        <v>0</v>
      </c>
      <c r="L31" s="101">
        <f>IF(J31&lt;&gt;0,K31/J31,"***")</f>
        <v>0</v>
      </c>
      <c r="M31" s="100"/>
    </row>
    <row r="32" spans="1:13" s="102" customFormat="1" ht="30" customHeight="1" hidden="1">
      <c r="A32" s="97"/>
      <c r="B32" s="97"/>
      <c r="C32" s="97"/>
      <c r="D32" s="97"/>
      <c r="E32" s="97"/>
      <c r="F32" s="97"/>
      <c r="G32" s="104"/>
      <c r="H32" s="105"/>
      <c r="I32" s="105"/>
      <c r="J32" s="106"/>
      <c r="K32" s="106"/>
      <c r="L32" s="107"/>
      <c r="M32" s="106"/>
    </row>
    <row r="33" spans="1:13" s="102" customFormat="1" ht="15">
      <c r="A33" s="97"/>
      <c r="B33" s="97"/>
      <c r="C33" s="97"/>
      <c r="D33" s="97"/>
      <c r="E33" s="97"/>
      <c r="F33" s="97"/>
      <c r="G33" s="97"/>
      <c r="H33" s="110">
        <v>6514</v>
      </c>
      <c r="I33" s="96" t="s">
        <v>45</v>
      </c>
      <c r="J33" s="103">
        <v>540</v>
      </c>
      <c r="K33" s="103">
        <v>0</v>
      </c>
      <c r="L33" s="108">
        <f>IF(J33&lt;&gt;0,K33/J33,"***")</f>
        <v>0</v>
      </c>
      <c r="M33" s="103"/>
    </row>
    <row r="34" spans="1:13" s="102" customFormat="1" ht="30" customHeight="1" hidden="1">
      <c r="A34" s="97"/>
      <c r="B34" s="97"/>
      <c r="C34" s="97"/>
      <c r="D34" s="97"/>
      <c r="E34" s="97"/>
      <c r="F34" s="97"/>
      <c r="G34" s="104"/>
      <c r="H34" s="105"/>
      <c r="I34" s="105"/>
      <c r="J34" s="106"/>
      <c r="K34" s="106"/>
      <c r="L34" s="107"/>
      <c r="M34" s="106"/>
    </row>
    <row r="35" spans="1:13" s="102" customFormat="1" ht="22.5" customHeight="1">
      <c r="A35" s="97"/>
      <c r="B35" s="97"/>
      <c r="C35" s="97"/>
      <c r="D35" s="97"/>
      <c r="E35" s="97"/>
      <c r="F35" s="97"/>
      <c r="G35" s="98" t="s">
        <v>46</v>
      </c>
      <c r="H35" s="99" t="s">
        <v>47</v>
      </c>
      <c r="I35" s="99"/>
      <c r="J35" s="100">
        <f>SUBTOTAL(9,J36:J38)</f>
        <v>26900</v>
      </c>
      <c r="K35" s="100">
        <f>SUBTOTAL(9,K36:K38)</f>
        <v>25522.76</v>
      </c>
      <c r="L35" s="101">
        <f>IF(J35&lt;&gt;0,K35/J35,"***")</f>
        <v>0.9488014869888475</v>
      </c>
      <c r="M35" s="100"/>
    </row>
    <row r="36" spans="1:13" s="102" customFormat="1" ht="30" customHeight="1" hidden="1">
      <c r="A36" s="97"/>
      <c r="B36" s="97"/>
      <c r="C36" s="97"/>
      <c r="D36" s="97"/>
      <c r="E36" s="97"/>
      <c r="F36" s="97"/>
      <c r="G36" s="104"/>
      <c r="H36" s="105"/>
      <c r="I36" s="105"/>
      <c r="J36" s="106"/>
      <c r="K36" s="106"/>
      <c r="L36" s="107"/>
      <c r="M36" s="106"/>
    </row>
    <row r="37" spans="1:13" s="102" customFormat="1" ht="15">
      <c r="A37" s="97"/>
      <c r="B37" s="97"/>
      <c r="C37" s="97"/>
      <c r="D37" s="97"/>
      <c r="E37" s="97"/>
      <c r="F37" s="97"/>
      <c r="G37" s="97"/>
      <c r="H37" s="96" t="s">
        <v>48</v>
      </c>
      <c r="I37" s="96" t="s">
        <v>49</v>
      </c>
      <c r="J37" s="103">
        <v>26900</v>
      </c>
      <c r="K37" s="103">
        <v>25522.76</v>
      </c>
      <c r="L37" s="108">
        <f>IF(J37&lt;&gt;0,K37/J37,"***")</f>
        <v>0.9488014869888475</v>
      </c>
      <c r="M37" s="103"/>
    </row>
    <row r="38" spans="1:13" s="48" customFormat="1" ht="15.75" hidden="1">
      <c r="A38" s="46"/>
      <c r="B38" s="46"/>
      <c r="C38" s="46"/>
      <c r="D38" s="46"/>
      <c r="E38" s="46"/>
      <c r="F38" s="46"/>
      <c r="G38" s="46">
        <v>7</v>
      </c>
      <c r="H38" s="46"/>
      <c r="I38" s="46"/>
      <c r="J38" s="89"/>
      <c r="K38" s="89"/>
      <c r="L38" s="87"/>
      <c r="M38" s="89"/>
    </row>
    <row r="39" spans="1:13" s="48" customFormat="1" ht="19.5" customHeight="1" hidden="1">
      <c r="A39" s="46"/>
      <c r="B39" s="46"/>
      <c r="C39" s="46"/>
      <c r="D39" s="46"/>
      <c r="E39" s="46"/>
      <c r="F39" s="46"/>
      <c r="G39" s="46">
        <v>6</v>
      </c>
      <c r="H39" s="46"/>
      <c r="I39" s="46"/>
      <c r="J39" s="89"/>
      <c r="K39" s="89"/>
      <c r="L39" s="87"/>
      <c r="M39" s="89"/>
    </row>
    <row r="40" spans="1:13" s="48" customFormat="1" ht="19.5" customHeight="1" hidden="1">
      <c r="A40" s="46"/>
      <c r="B40" s="46"/>
      <c r="C40" s="46"/>
      <c r="D40" s="46"/>
      <c r="E40" s="46"/>
      <c r="F40" s="46"/>
      <c r="G40" s="46">
        <v>5</v>
      </c>
      <c r="H40" s="46"/>
      <c r="I40" s="46"/>
      <c r="J40" s="89"/>
      <c r="K40" s="89"/>
      <c r="L40" s="87"/>
      <c r="M40" s="89"/>
    </row>
    <row r="41" spans="1:13" s="48" customFormat="1" ht="22.5" customHeight="1">
      <c r="A41" s="58"/>
      <c r="B41" s="58"/>
      <c r="C41" s="58"/>
      <c r="D41" s="58"/>
      <c r="E41" s="71" t="s">
        <v>50</v>
      </c>
      <c r="F41" s="71" t="s">
        <v>51</v>
      </c>
      <c r="G41" s="71"/>
      <c r="H41" s="72"/>
      <c r="I41" s="72"/>
      <c r="J41" s="73">
        <f>SUBTOTAL(9,J42:J54)</f>
        <v>1022900</v>
      </c>
      <c r="K41" s="73">
        <f>SUBTOTAL(9,K42:K54)</f>
        <v>864866.96</v>
      </c>
      <c r="L41" s="74">
        <f>IF(J41&lt;&gt;0,K41/J41,"***")</f>
        <v>0.8455048978394759</v>
      </c>
      <c r="M41" s="73"/>
    </row>
    <row r="42" spans="1:13" s="48" customFormat="1" ht="30" customHeight="1" hidden="1">
      <c r="A42" s="58"/>
      <c r="B42" s="58"/>
      <c r="C42" s="58"/>
      <c r="D42" s="58"/>
      <c r="E42" s="71"/>
      <c r="F42" s="71"/>
      <c r="G42" s="71"/>
      <c r="H42" s="72"/>
      <c r="I42" s="72"/>
      <c r="J42" s="73"/>
      <c r="K42" s="73"/>
      <c r="L42" s="74"/>
      <c r="M42" s="73"/>
    </row>
    <row r="43" spans="1:13" s="48" customFormat="1" ht="23.25" customHeight="1">
      <c r="A43" s="58"/>
      <c r="B43" s="58"/>
      <c r="C43" s="58"/>
      <c r="D43" s="58"/>
      <c r="E43" s="58"/>
      <c r="F43" s="54" t="s">
        <v>35</v>
      </c>
      <c r="G43" s="54" t="s">
        <v>36</v>
      </c>
      <c r="H43" s="75"/>
      <c r="I43" s="75"/>
      <c r="J43" s="76">
        <f>SUBTOTAL(9,J44:J53)</f>
        <v>1022900</v>
      </c>
      <c r="K43" s="76">
        <f>SUBTOTAL(9,K44:K53)</f>
        <v>864866.96</v>
      </c>
      <c r="L43" s="77">
        <f>IF(J43&lt;&gt;0,K43/J43,"***")</f>
        <v>0.8455048978394759</v>
      </c>
      <c r="M43" s="76"/>
    </row>
    <row r="44" spans="1:13" s="48" customFormat="1" ht="30" customHeight="1" hidden="1">
      <c r="A44" s="58"/>
      <c r="B44" s="58"/>
      <c r="C44" s="58"/>
      <c r="D44" s="58"/>
      <c r="E44" s="58"/>
      <c r="F44" s="54"/>
      <c r="G44" s="54"/>
      <c r="H44" s="75"/>
      <c r="I44" s="75"/>
      <c r="J44" s="76"/>
      <c r="K44" s="76"/>
      <c r="L44" s="77"/>
      <c r="M44" s="76"/>
    </row>
    <row r="45" spans="1:13" s="102" customFormat="1" ht="22.5" customHeight="1">
      <c r="A45" s="97"/>
      <c r="B45" s="97"/>
      <c r="C45" s="97"/>
      <c r="D45" s="97"/>
      <c r="E45" s="97"/>
      <c r="F45" s="97"/>
      <c r="G45" s="98" t="s">
        <v>52</v>
      </c>
      <c r="H45" s="99" t="s">
        <v>53</v>
      </c>
      <c r="I45" s="99"/>
      <c r="J45" s="100">
        <f>SUBTOTAL(9,J46:J48)</f>
        <v>100</v>
      </c>
      <c r="K45" s="100">
        <f>SUBTOTAL(9,K46:K48)</f>
        <v>27.88</v>
      </c>
      <c r="L45" s="101">
        <f>IF(J45&lt;&gt;0,K45/J45,"***")</f>
        <v>0.2788</v>
      </c>
      <c r="M45" s="100"/>
    </row>
    <row r="46" spans="1:13" s="102" customFormat="1" ht="30" customHeight="1" hidden="1">
      <c r="A46" s="97"/>
      <c r="B46" s="97"/>
      <c r="C46" s="97"/>
      <c r="D46" s="97"/>
      <c r="E46" s="97"/>
      <c r="F46" s="97"/>
      <c r="G46" s="104"/>
      <c r="H46" s="105"/>
      <c r="I46" s="105"/>
      <c r="J46" s="106"/>
      <c r="K46" s="106"/>
      <c r="L46" s="107"/>
      <c r="M46" s="106"/>
    </row>
    <row r="47" spans="1:13" s="102" customFormat="1" ht="15">
      <c r="A47" s="97"/>
      <c r="B47" s="97"/>
      <c r="C47" s="97"/>
      <c r="D47" s="97"/>
      <c r="E47" s="97"/>
      <c r="F47" s="97"/>
      <c r="G47" s="97"/>
      <c r="H47" s="96" t="s">
        <v>54</v>
      </c>
      <c r="I47" s="96" t="s">
        <v>55</v>
      </c>
      <c r="J47" s="103">
        <v>100</v>
      </c>
      <c r="K47" s="103">
        <v>27.88</v>
      </c>
      <c r="L47" s="108">
        <f>IF(J47&lt;&gt;0,K47/J47,"***")</f>
        <v>0.2788</v>
      </c>
      <c r="M47" s="103"/>
    </row>
    <row r="48" spans="1:13" s="102" customFormat="1" ht="15" hidden="1">
      <c r="A48" s="96"/>
      <c r="B48" s="96"/>
      <c r="C48" s="96"/>
      <c r="D48" s="96"/>
      <c r="E48" s="96"/>
      <c r="F48" s="96"/>
      <c r="G48" s="96">
        <v>7</v>
      </c>
      <c r="H48" s="96"/>
      <c r="I48" s="96"/>
      <c r="J48" s="109"/>
      <c r="K48" s="109"/>
      <c r="L48" s="108"/>
      <c r="M48" s="109"/>
    </row>
    <row r="49" spans="1:13" s="102" customFormat="1" ht="22.5" customHeight="1">
      <c r="A49" s="97"/>
      <c r="B49" s="97"/>
      <c r="C49" s="97"/>
      <c r="D49" s="97"/>
      <c r="E49" s="97"/>
      <c r="F49" s="97"/>
      <c r="G49" s="98" t="s">
        <v>56</v>
      </c>
      <c r="H49" s="99" t="s">
        <v>57</v>
      </c>
      <c r="I49" s="99"/>
      <c r="J49" s="100">
        <f>SUBTOTAL(9,J50:J52)</f>
        <v>1022800</v>
      </c>
      <c r="K49" s="100">
        <f>SUBTOTAL(9,K50:K52)</f>
        <v>864839.08</v>
      </c>
      <c r="L49" s="101">
        <f>IF(J49&lt;&gt;0,K49/J49,"***")</f>
        <v>0.8455603050449746</v>
      </c>
      <c r="M49" s="100"/>
    </row>
    <row r="50" spans="1:13" s="102" customFormat="1" ht="30" customHeight="1" hidden="1">
      <c r="A50" s="97"/>
      <c r="B50" s="97"/>
      <c r="C50" s="97"/>
      <c r="D50" s="97"/>
      <c r="E50" s="97"/>
      <c r="F50" s="97"/>
      <c r="G50" s="104"/>
      <c r="H50" s="105"/>
      <c r="I50" s="105"/>
      <c r="J50" s="106"/>
      <c r="K50" s="106"/>
      <c r="L50" s="107"/>
      <c r="M50" s="106"/>
    </row>
    <row r="51" spans="1:13" s="102" customFormat="1" ht="15">
      <c r="A51" s="97"/>
      <c r="B51" s="97"/>
      <c r="C51" s="97"/>
      <c r="D51" s="97"/>
      <c r="E51" s="97"/>
      <c r="F51" s="97"/>
      <c r="G51" s="97"/>
      <c r="H51" s="96" t="s">
        <v>58</v>
      </c>
      <c r="I51" s="96" t="s">
        <v>59</v>
      </c>
      <c r="J51" s="103">
        <v>1022800</v>
      </c>
      <c r="K51" s="103">
        <v>864839.08</v>
      </c>
      <c r="L51" s="108">
        <f>IF(J51&lt;&gt;0,K51/J51,"***")</f>
        <v>0.8455603050449746</v>
      </c>
      <c r="M51" s="103"/>
    </row>
    <row r="52" spans="1:13" s="48" customFormat="1" ht="15.75" hidden="1">
      <c r="A52" s="46"/>
      <c r="B52" s="46"/>
      <c r="C52" s="46"/>
      <c r="D52" s="46"/>
      <c r="E52" s="46"/>
      <c r="F52" s="46"/>
      <c r="G52" s="46">
        <v>7</v>
      </c>
      <c r="H52" s="46"/>
      <c r="I52" s="46"/>
      <c r="J52" s="89"/>
      <c r="K52" s="89"/>
      <c r="L52" s="87"/>
      <c r="M52" s="89"/>
    </row>
    <row r="53" spans="1:13" s="48" customFormat="1" ht="19.5" customHeight="1" hidden="1">
      <c r="A53" s="46"/>
      <c r="B53" s="46"/>
      <c r="C53" s="46"/>
      <c r="D53" s="46"/>
      <c r="E53" s="46"/>
      <c r="F53" s="46"/>
      <c r="G53" s="46">
        <v>6</v>
      </c>
      <c r="H53" s="46"/>
      <c r="I53" s="46"/>
      <c r="J53" s="89"/>
      <c r="K53" s="89"/>
      <c r="L53" s="87"/>
      <c r="M53" s="89"/>
    </row>
    <row r="54" spans="1:13" s="48" customFormat="1" ht="19.5" customHeight="1" hidden="1">
      <c r="A54" s="46"/>
      <c r="B54" s="46"/>
      <c r="C54" s="46"/>
      <c r="D54" s="46"/>
      <c r="E54" s="46"/>
      <c r="F54" s="46"/>
      <c r="G54" s="46">
        <v>5</v>
      </c>
      <c r="H54" s="46"/>
      <c r="I54" s="46"/>
      <c r="J54" s="89"/>
      <c r="K54" s="89"/>
      <c r="L54" s="87"/>
      <c r="M54" s="89"/>
    </row>
    <row r="55" spans="1:13" s="48" customFormat="1" ht="22.5" customHeight="1">
      <c r="A55" s="58"/>
      <c r="B55" s="58"/>
      <c r="C55" s="58"/>
      <c r="D55" s="58"/>
      <c r="E55" s="71" t="s">
        <v>60</v>
      </c>
      <c r="F55" s="71" t="s">
        <v>61</v>
      </c>
      <c r="G55" s="71"/>
      <c r="H55" s="72"/>
      <c r="I55" s="72"/>
      <c r="J55" s="73">
        <v>61000</v>
      </c>
      <c r="K55" s="73">
        <v>58306.2</v>
      </c>
      <c r="L55" s="74">
        <f>IF(J55&lt;&gt;0,K55/J55,"***")</f>
        <v>0.955839344262295</v>
      </c>
      <c r="M55" s="73"/>
    </row>
    <row r="56" spans="1:13" s="48" customFormat="1" ht="30" customHeight="1" hidden="1">
      <c r="A56" s="58"/>
      <c r="B56" s="58"/>
      <c r="C56" s="58"/>
      <c r="D56" s="58"/>
      <c r="E56" s="71"/>
      <c r="F56" s="71"/>
      <c r="G56" s="71"/>
      <c r="H56" s="72"/>
      <c r="I56" s="72"/>
      <c r="J56" s="73"/>
      <c r="K56" s="73"/>
      <c r="L56" s="74"/>
      <c r="M56" s="73"/>
    </row>
    <row r="57" spans="1:13" s="48" customFormat="1" ht="23.25" customHeight="1">
      <c r="A57" s="58"/>
      <c r="B57" s="58"/>
      <c r="C57" s="58"/>
      <c r="D57" s="58"/>
      <c r="E57" s="58"/>
      <c r="F57" s="54" t="s">
        <v>35</v>
      </c>
      <c r="G57" s="54" t="s">
        <v>36</v>
      </c>
      <c r="H57" s="75"/>
      <c r="I57" s="75"/>
      <c r="J57" s="76">
        <v>61000</v>
      </c>
      <c r="K57" s="76">
        <v>58306.2</v>
      </c>
      <c r="L57" s="77">
        <f>IF(J57&lt;&gt;0,K57/J57,"***")</f>
        <v>0.955839344262295</v>
      </c>
      <c r="M57" s="76"/>
    </row>
    <row r="58" spans="1:13" s="48" customFormat="1" ht="30" customHeight="1" hidden="1">
      <c r="A58" s="58"/>
      <c r="B58" s="58"/>
      <c r="C58" s="58"/>
      <c r="D58" s="58"/>
      <c r="E58" s="58"/>
      <c r="F58" s="54"/>
      <c r="G58" s="54"/>
      <c r="H58" s="75"/>
      <c r="I58" s="75"/>
      <c r="J58" s="76"/>
      <c r="K58" s="76"/>
      <c r="L58" s="77"/>
      <c r="M58" s="76"/>
    </row>
    <row r="59" spans="1:13" s="48" customFormat="1" ht="15.75" hidden="1">
      <c r="A59" s="46"/>
      <c r="B59" s="46"/>
      <c r="C59" s="46"/>
      <c r="D59" s="46"/>
      <c r="E59" s="46"/>
      <c r="F59" s="46"/>
      <c r="G59" s="46">
        <v>7</v>
      </c>
      <c r="H59" s="46"/>
      <c r="I59" s="46"/>
      <c r="J59" s="89"/>
      <c r="K59" s="89"/>
      <c r="L59" s="87"/>
      <c r="M59" s="89"/>
    </row>
    <row r="60" spans="1:13" s="48" customFormat="1" ht="19.5" customHeight="1" hidden="1">
      <c r="A60" s="46"/>
      <c r="B60" s="46"/>
      <c r="C60" s="46"/>
      <c r="D60" s="46"/>
      <c r="E60" s="46"/>
      <c r="F60" s="46"/>
      <c r="G60" s="46">
        <v>6</v>
      </c>
      <c r="H60" s="46"/>
      <c r="I60" s="46"/>
      <c r="J60" s="89"/>
      <c r="K60" s="89"/>
      <c r="L60" s="87"/>
      <c r="M60" s="89"/>
    </row>
    <row r="61" spans="1:13" s="48" customFormat="1" ht="19.5" customHeight="1" hidden="1">
      <c r="A61" s="46"/>
      <c r="B61" s="46"/>
      <c r="C61" s="46"/>
      <c r="D61" s="46"/>
      <c r="E61" s="46"/>
      <c r="F61" s="46"/>
      <c r="G61" s="46">
        <v>5</v>
      </c>
      <c r="H61" s="46"/>
      <c r="I61" s="46"/>
      <c r="J61" s="89"/>
      <c r="K61" s="89"/>
      <c r="L61" s="87"/>
      <c r="M61" s="89"/>
    </row>
    <row r="62" spans="1:13" s="102" customFormat="1" ht="22.5" customHeight="1">
      <c r="A62" s="97"/>
      <c r="B62" s="97"/>
      <c r="C62" s="97"/>
      <c r="D62" s="97"/>
      <c r="E62" s="97"/>
      <c r="F62" s="97"/>
      <c r="G62" s="98" t="s">
        <v>62</v>
      </c>
      <c r="H62" s="99" t="s">
        <v>63</v>
      </c>
      <c r="I62" s="99"/>
      <c r="J62" s="100">
        <f>SUBTOTAL(9,J63:J65)</f>
        <v>61000</v>
      </c>
      <c r="K62" s="100">
        <f>SUBTOTAL(9,K63:K65)</f>
        <v>58306.2</v>
      </c>
      <c r="L62" s="101">
        <f>IF(J62&lt;&gt;0,K62/J62,"***")</f>
        <v>0.955839344262295</v>
      </c>
      <c r="M62" s="100"/>
    </row>
    <row r="63" spans="1:13" s="102" customFormat="1" ht="30" customHeight="1" hidden="1">
      <c r="A63" s="97"/>
      <c r="B63" s="97"/>
      <c r="C63" s="97"/>
      <c r="D63" s="97"/>
      <c r="E63" s="97"/>
      <c r="F63" s="97"/>
      <c r="G63" s="104"/>
      <c r="H63" s="105"/>
      <c r="I63" s="105"/>
      <c r="J63" s="106"/>
      <c r="K63" s="106"/>
      <c r="L63" s="107"/>
      <c r="M63" s="106"/>
    </row>
    <row r="64" spans="1:13" s="102" customFormat="1" ht="15">
      <c r="A64" s="97"/>
      <c r="B64" s="97"/>
      <c r="C64" s="97"/>
      <c r="D64" s="97"/>
      <c r="E64" s="97"/>
      <c r="F64" s="97"/>
      <c r="G64" s="97"/>
      <c r="H64" s="96" t="s">
        <v>64</v>
      </c>
      <c r="I64" s="96" t="s">
        <v>65</v>
      </c>
      <c r="J64" s="103">
        <v>61000</v>
      </c>
      <c r="K64" s="103">
        <v>58306.2</v>
      </c>
      <c r="L64" s="108">
        <f>IF(J64&lt;&gt;0,K64/J64,"***")</f>
        <v>0.955839344262295</v>
      </c>
      <c r="M64" s="103"/>
    </row>
    <row r="65" spans="1:13" s="48" customFormat="1" ht="30" customHeight="1" hidden="1">
      <c r="A65" s="58"/>
      <c r="B65" s="58"/>
      <c r="C65" s="58"/>
      <c r="D65" s="58"/>
      <c r="E65" s="71"/>
      <c r="F65" s="71"/>
      <c r="G65" s="71"/>
      <c r="H65" s="72"/>
      <c r="I65" s="72"/>
      <c r="J65" s="73"/>
      <c r="K65" s="73"/>
      <c r="L65" s="74"/>
      <c r="M65" s="73"/>
    </row>
    <row r="66" spans="1:13" s="48" customFormat="1" ht="30" customHeight="1" hidden="1">
      <c r="A66" s="58"/>
      <c r="B66" s="58"/>
      <c r="C66" s="58"/>
      <c r="D66" s="58"/>
      <c r="E66" s="58"/>
      <c r="F66" s="54"/>
      <c r="G66" s="54"/>
      <c r="H66" s="75"/>
      <c r="I66" s="75"/>
      <c r="J66" s="76"/>
      <c r="K66" s="76"/>
      <c r="L66" s="77"/>
      <c r="M66" s="76"/>
    </row>
    <row r="67" spans="1:13" s="48" customFormat="1" ht="22.5" customHeight="1">
      <c r="A67" s="58"/>
      <c r="B67" s="58"/>
      <c r="C67" s="58"/>
      <c r="D67" s="58"/>
      <c r="E67" s="71">
        <v>61</v>
      </c>
      <c r="F67" s="71" t="s">
        <v>66</v>
      </c>
      <c r="G67" s="71"/>
      <c r="H67" s="72"/>
      <c r="I67" s="72"/>
      <c r="J67" s="73">
        <v>10000</v>
      </c>
      <c r="K67" s="73">
        <v>0</v>
      </c>
      <c r="L67" s="74">
        <f>IF(J67&lt;&gt;0,K67/J67,"***")</f>
        <v>0</v>
      </c>
      <c r="M67" s="73"/>
    </row>
    <row r="68" spans="1:13" s="48" customFormat="1" ht="23.25" customHeight="1">
      <c r="A68" s="58"/>
      <c r="B68" s="58"/>
      <c r="C68" s="58"/>
      <c r="D68" s="58"/>
      <c r="E68" s="58"/>
      <c r="F68" s="54" t="s">
        <v>35</v>
      </c>
      <c r="G68" s="54" t="s">
        <v>36</v>
      </c>
      <c r="H68" s="75"/>
      <c r="I68" s="75"/>
      <c r="J68" s="76">
        <f>SUBTOTAL(9,J69:J74)</f>
        <v>10000</v>
      </c>
      <c r="K68" s="76">
        <f>SUBTOTAL(9,K69:K74)</f>
        <v>0</v>
      </c>
      <c r="L68" s="77">
        <f>IF(J68&lt;&gt;0,K68/J68,"***")</f>
        <v>0</v>
      </c>
      <c r="M68" s="76"/>
    </row>
    <row r="69" spans="1:13" s="102" customFormat="1" ht="22.5" customHeight="1">
      <c r="A69" s="97"/>
      <c r="B69" s="97"/>
      <c r="C69" s="97"/>
      <c r="D69" s="97"/>
      <c r="E69" s="97"/>
      <c r="F69" s="97"/>
      <c r="G69" s="98" t="s">
        <v>67</v>
      </c>
      <c r="H69" s="99" t="s">
        <v>68</v>
      </c>
      <c r="I69" s="99"/>
      <c r="J69" s="100">
        <f>SUBTOTAL(9,J70:J72)</f>
        <v>10000</v>
      </c>
      <c r="K69" s="100">
        <f>SUBTOTAL(9,K70:K72)</f>
        <v>0</v>
      </c>
      <c r="L69" s="101">
        <f>IF(J69&lt;&gt;0,K69/J69,"***")</f>
        <v>0</v>
      </c>
      <c r="M69" s="100"/>
    </row>
    <row r="70" spans="1:13" s="102" customFormat="1" ht="30" customHeight="1" hidden="1">
      <c r="A70" s="97"/>
      <c r="B70" s="97"/>
      <c r="C70" s="97"/>
      <c r="D70" s="97"/>
      <c r="E70" s="97"/>
      <c r="F70" s="97"/>
      <c r="G70" s="104"/>
      <c r="H70" s="105"/>
      <c r="I70" s="105"/>
      <c r="J70" s="106"/>
      <c r="K70" s="106"/>
      <c r="L70" s="107"/>
      <c r="M70" s="106"/>
    </row>
    <row r="71" spans="1:13" s="102" customFormat="1" ht="15">
      <c r="A71" s="97"/>
      <c r="B71" s="97"/>
      <c r="C71" s="97"/>
      <c r="D71" s="97"/>
      <c r="E71" s="97"/>
      <c r="F71" s="97"/>
      <c r="G71" s="97"/>
      <c r="H71" s="96" t="s">
        <v>69</v>
      </c>
      <c r="I71" s="96" t="s">
        <v>70</v>
      </c>
      <c r="J71" s="103">
        <v>10000</v>
      </c>
      <c r="K71" s="103">
        <v>0</v>
      </c>
      <c r="L71" s="108">
        <f>IF(J71&lt;&gt;0,K71/J71,"***")</f>
        <v>0</v>
      </c>
      <c r="M71" s="103"/>
    </row>
    <row r="72" spans="1:13" s="48" customFormat="1" ht="15.75" hidden="1">
      <c r="A72" s="46"/>
      <c r="B72" s="46"/>
      <c r="C72" s="46"/>
      <c r="D72" s="46"/>
      <c r="E72" s="46"/>
      <c r="F72" s="46"/>
      <c r="G72" s="46">
        <v>7</v>
      </c>
      <c r="H72" s="46"/>
      <c r="I72" s="46"/>
      <c r="J72" s="89"/>
      <c r="K72" s="89"/>
      <c r="L72" s="87"/>
      <c r="M72" s="89"/>
    </row>
    <row r="73" spans="1:13" s="48" customFormat="1" ht="19.5" customHeight="1" hidden="1">
      <c r="A73" s="46"/>
      <c r="B73" s="46"/>
      <c r="C73" s="46"/>
      <c r="D73" s="46"/>
      <c r="E73" s="46"/>
      <c r="F73" s="46"/>
      <c r="G73" s="46">
        <v>6</v>
      </c>
      <c r="H73" s="46"/>
      <c r="I73" s="46"/>
      <c r="J73" s="89"/>
      <c r="K73" s="89"/>
      <c r="L73" s="87"/>
      <c r="M73" s="89"/>
    </row>
    <row r="74" spans="1:13" s="48" customFormat="1" ht="19.5" customHeight="1" hidden="1">
      <c r="A74" s="46"/>
      <c r="B74" s="46"/>
      <c r="C74" s="46"/>
      <c r="D74" s="46"/>
      <c r="E74" s="46"/>
      <c r="F74" s="46"/>
      <c r="G74" s="46">
        <v>5</v>
      </c>
      <c r="H74" s="46"/>
      <c r="I74" s="46"/>
      <c r="J74" s="89"/>
      <c r="K74" s="89"/>
      <c r="L74" s="87"/>
      <c r="M74" s="89"/>
    </row>
    <row r="75" spans="1:13" s="48" customFormat="1" ht="19.5" customHeight="1" hidden="1">
      <c r="A75" s="46"/>
      <c r="B75" s="46"/>
      <c r="C75" s="46"/>
      <c r="D75" s="46"/>
      <c r="E75" s="46"/>
      <c r="F75" s="46"/>
      <c r="G75" s="46">
        <v>4</v>
      </c>
      <c r="H75" s="46"/>
      <c r="I75" s="46"/>
      <c r="J75" s="89"/>
      <c r="K75" s="89"/>
      <c r="L75" s="87"/>
      <c r="M75" s="89"/>
    </row>
    <row r="76" spans="1:13" s="48" customFormat="1" ht="23.25" customHeight="1">
      <c r="A76" s="58"/>
      <c r="B76" s="58"/>
      <c r="C76" s="58"/>
      <c r="D76" s="67" t="s">
        <v>151</v>
      </c>
      <c r="E76" s="67" t="s">
        <v>152</v>
      </c>
      <c r="F76" s="67"/>
      <c r="G76" s="67"/>
      <c r="H76" s="68"/>
      <c r="I76" s="68"/>
      <c r="J76" s="69">
        <v>77900</v>
      </c>
      <c r="K76" s="69">
        <v>76770.23</v>
      </c>
      <c r="L76" s="70">
        <f>IF(J76&lt;&gt;0,K76/J76,"***")</f>
        <v>0.9854971758664954</v>
      </c>
      <c r="M76" s="69"/>
    </row>
    <row r="77" spans="1:13" s="48" customFormat="1" ht="30" customHeight="1" hidden="1">
      <c r="A77" s="58"/>
      <c r="B77" s="58"/>
      <c r="C77" s="58"/>
      <c r="D77" s="67"/>
      <c r="E77" s="67"/>
      <c r="F77" s="67"/>
      <c r="G77" s="67"/>
      <c r="H77" s="68"/>
      <c r="I77" s="68"/>
      <c r="J77" s="69"/>
      <c r="K77" s="69"/>
      <c r="L77" s="70"/>
      <c r="M77" s="69"/>
    </row>
    <row r="78" spans="1:13" s="48" customFormat="1" ht="22.5" customHeight="1">
      <c r="A78" s="58"/>
      <c r="B78" s="58"/>
      <c r="C78" s="58"/>
      <c r="D78" s="58"/>
      <c r="E78" s="71" t="s">
        <v>33</v>
      </c>
      <c r="F78" s="71" t="s">
        <v>34</v>
      </c>
      <c r="G78" s="71"/>
      <c r="H78" s="72"/>
      <c r="I78" s="72"/>
      <c r="J78" s="73">
        <f>SUBTOTAL(9,J79:J87)</f>
        <v>77900</v>
      </c>
      <c r="K78" s="73">
        <f>SUBTOTAL(9,K79:K87)</f>
        <v>76770.23</v>
      </c>
      <c r="L78" s="74">
        <f>IF(J78&lt;&gt;0,K78/J78,"***")</f>
        <v>0.9854971758664954</v>
      </c>
      <c r="M78" s="73"/>
    </row>
    <row r="79" spans="1:13" s="48" customFormat="1" ht="30" customHeight="1" hidden="1">
      <c r="A79" s="58"/>
      <c r="B79" s="58"/>
      <c r="C79" s="58"/>
      <c r="D79" s="58"/>
      <c r="E79" s="71"/>
      <c r="F79" s="71"/>
      <c r="G79" s="71"/>
      <c r="H79" s="72"/>
      <c r="I79" s="72"/>
      <c r="J79" s="73"/>
      <c r="K79" s="73"/>
      <c r="L79" s="74"/>
      <c r="M79" s="73"/>
    </row>
    <row r="80" spans="1:13" s="48" customFormat="1" ht="23.25" customHeight="1">
      <c r="A80" s="58"/>
      <c r="B80" s="58"/>
      <c r="C80" s="58"/>
      <c r="D80" s="58"/>
      <c r="E80" s="58"/>
      <c r="F80" s="54" t="s">
        <v>35</v>
      </c>
      <c r="G80" s="54" t="s">
        <v>36</v>
      </c>
      <c r="H80" s="75"/>
      <c r="I80" s="75"/>
      <c r="J80" s="76">
        <f>SUBTOTAL(9,J81:J86)</f>
        <v>77900</v>
      </c>
      <c r="K80" s="76">
        <f>SUBTOTAL(9,K81:K86)</f>
        <v>76770.23</v>
      </c>
      <c r="L80" s="77">
        <f>IF(J80&lt;&gt;0,K80/J80,"***")</f>
        <v>0.9854971758664954</v>
      </c>
      <c r="M80" s="76"/>
    </row>
    <row r="81" spans="1:13" s="48" customFormat="1" ht="30" customHeight="1" hidden="1">
      <c r="A81" s="58"/>
      <c r="B81" s="58"/>
      <c r="C81" s="58"/>
      <c r="D81" s="58"/>
      <c r="E81" s="58"/>
      <c r="F81" s="54"/>
      <c r="G81" s="54"/>
      <c r="H81" s="75"/>
      <c r="I81" s="75"/>
      <c r="J81" s="76"/>
      <c r="K81" s="76"/>
      <c r="L81" s="77"/>
      <c r="M81" s="76"/>
    </row>
    <row r="82" spans="1:13" s="102" customFormat="1" ht="22.5" customHeight="1">
      <c r="A82" s="97"/>
      <c r="B82" s="97"/>
      <c r="C82" s="97"/>
      <c r="D82" s="97"/>
      <c r="E82" s="97"/>
      <c r="F82" s="97"/>
      <c r="G82" s="98" t="s">
        <v>37</v>
      </c>
      <c r="H82" s="99" t="s">
        <v>153</v>
      </c>
      <c r="I82" s="99"/>
      <c r="J82" s="100">
        <f>SUBTOTAL(9,J83:J85)</f>
        <v>77900</v>
      </c>
      <c r="K82" s="100">
        <f>SUBTOTAL(9,K83:K85)</f>
        <v>76770.23</v>
      </c>
      <c r="L82" s="101">
        <f>IF(J82&lt;&gt;0,K82/J82,"***")</f>
        <v>0.9854971758664954</v>
      </c>
      <c r="M82" s="100"/>
    </row>
    <row r="83" spans="1:13" s="102" customFormat="1" ht="30" customHeight="1" hidden="1">
      <c r="A83" s="97"/>
      <c r="B83" s="97"/>
      <c r="C83" s="97"/>
      <c r="D83" s="97"/>
      <c r="E83" s="97"/>
      <c r="F83" s="97"/>
      <c r="G83" s="104"/>
      <c r="H83" s="105"/>
      <c r="I83" s="105"/>
      <c r="J83" s="106"/>
      <c r="K83" s="106"/>
      <c r="L83" s="107"/>
      <c r="M83" s="106"/>
    </row>
    <row r="84" spans="1:13" s="102" customFormat="1" ht="15">
      <c r="A84" s="97"/>
      <c r="B84" s="97"/>
      <c r="C84" s="97"/>
      <c r="D84" s="97"/>
      <c r="E84" s="97"/>
      <c r="F84" s="97"/>
      <c r="G84" s="97"/>
      <c r="H84" s="96" t="s">
        <v>39</v>
      </c>
      <c r="I84" s="96" t="s">
        <v>154</v>
      </c>
      <c r="J84" s="103">
        <v>77900</v>
      </c>
      <c r="K84" s="103">
        <v>76770.23</v>
      </c>
      <c r="L84" s="108">
        <f>IF(J84&lt;&gt;0,K84/J84,"***")</f>
        <v>0.9854971758664954</v>
      </c>
      <c r="M84" s="103"/>
    </row>
    <row r="85" spans="1:13" s="48" customFormat="1" ht="15.75" hidden="1">
      <c r="A85" s="46"/>
      <c r="B85" s="46"/>
      <c r="C85" s="46"/>
      <c r="D85" s="46"/>
      <c r="E85" s="46"/>
      <c r="F85" s="46"/>
      <c r="G85" s="46">
        <v>7</v>
      </c>
      <c r="H85" s="46"/>
      <c r="I85" s="46"/>
      <c r="J85" s="89"/>
      <c r="K85" s="89"/>
      <c r="L85" s="87"/>
      <c r="M85" s="89"/>
    </row>
    <row r="86" spans="1:13" s="48" customFormat="1" ht="19.5" customHeight="1" hidden="1">
      <c r="A86" s="46"/>
      <c r="B86" s="46"/>
      <c r="C86" s="46"/>
      <c r="D86" s="46"/>
      <c r="E86" s="46"/>
      <c r="F86" s="46"/>
      <c r="G86" s="46">
        <v>6</v>
      </c>
      <c r="H86" s="46"/>
      <c r="I86" s="46"/>
      <c r="J86" s="89"/>
      <c r="K86" s="89"/>
      <c r="L86" s="87"/>
      <c r="M86" s="89"/>
    </row>
    <row r="87" spans="1:13" s="48" customFormat="1" ht="19.5" customHeight="1" hidden="1">
      <c r="A87" s="46"/>
      <c r="B87" s="46"/>
      <c r="C87" s="46"/>
      <c r="D87" s="46"/>
      <c r="E87" s="46"/>
      <c r="F87" s="46"/>
      <c r="G87" s="46">
        <v>5</v>
      </c>
      <c r="H87" s="46"/>
      <c r="I87" s="46"/>
      <c r="J87" s="89"/>
      <c r="K87" s="89"/>
      <c r="L87" s="87"/>
      <c r="M87" s="89"/>
    </row>
    <row r="88" spans="1:13" s="48" customFormat="1" ht="23.25" customHeight="1">
      <c r="A88" s="58"/>
      <c r="B88" s="58"/>
      <c r="C88" s="58"/>
      <c r="D88" s="67" t="s">
        <v>155</v>
      </c>
      <c r="E88" s="67" t="s">
        <v>156</v>
      </c>
      <c r="F88" s="67"/>
      <c r="G88" s="67"/>
      <c r="H88" s="68"/>
      <c r="I88" s="68"/>
      <c r="J88" s="69">
        <v>158960</v>
      </c>
      <c r="K88" s="69">
        <v>161840.08</v>
      </c>
      <c r="L88" s="70">
        <f>IF(J88&lt;&gt;0,K88/J88,"***")</f>
        <v>1.0181182687468544</v>
      </c>
      <c r="M88" s="69"/>
    </row>
    <row r="89" spans="1:13" s="48" customFormat="1" ht="30" customHeight="1" hidden="1">
      <c r="A89" s="58"/>
      <c r="B89" s="58"/>
      <c r="C89" s="58"/>
      <c r="D89" s="67"/>
      <c r="E89" s="67"/>
      <c r="F89" s="67"/>
      <c r="G89" s="67"/>
      <c r="H89" s="68"/>
      <c r="I89" s="68"/>
      <c r="J89" s="69"/>
      <c r="K89" s="69"/>
      <c r="L89" s="70"/>
      <c r="M89" s="69"/>
    </row>
    <row r="90" spans="1:13" s="48" customFormat="1" ht="22.5" customHeight="1">
      <c r="A90" s="58"/>
      <c r="B90" s="58"/>
      <c r="C90" s="58"/>
      <c r="D90" s="58"/>
      <c r="E90" s="71" t="s">
        <v>33</v>
      </c>
      <c r="F90" s="71" t="s">
        <v>34</v>
      </c>
      <c r="G90" s="71"/>
      <c r="H90" s="72"/>
      <c r="I90" s="72"/>
      <c r="J90" s="73">
        <v>138000</v>
      </c>
      <c r="K90" s="73">
        <v>138000.08</v>
      </c>
      <c r="L90" s="74">
        <f>IF(J90&lt;&gt;0,K90/J90,"***")</f>
        <v>1.0000005797101448</v>
      </c>
      <c r="M90" s="73"/>
    </row>
    <row r="91" spans="1:13" s="48" customFormat="1" ht="23.25" customHeight="1">
      <c r="A91" s="58"/>
      <c r="B91" s="58"/>
      <c r="C91" s="58"/>
      <c r="D91" s="58"/>
      <c r="E91" s="58"/>
      <c r="F91" s="54" t="s">
        <v>35</v>
      </c>
      <c r="G91" s="54" t="s">
        <v>36</v>
      </c>
      <c r="H91" s="75"/>
      <c r="I91" s="75"/>
      <c r="J91" s="76">
        <v>138000</v>
      </c>
      <c r="K91" s="76">
        <v>138000.08</v>
      </c>
      <c r="L91" s="77">
        <f>IF(J91&lt;&gt;0,K91/J91,"***")</f>
        <v>1.0000005797101448</v>
      </c>
      <c r="M91" s="76"/>
    </row>
    <row r="92" spans="1:13" s="48" customFormat="1" ht="30" customHeight="1" hidden="1">
      <c r="A92" s="58"/>
      <c r="B92" s="58"/>
      <c r="C92" s="58"/>
      <c r="D92" s="58"/>
      <c r="E92" s="58"/>
      <c r="F92" s="54"/>
      <c r="G92" s="54"/>
      <c r="H92" s="75"/>
      <c r="I92" s="75"/>
      <c r="J92" s="76"/>
      <c r="K92" s="76"/>
      <c r="L92" s="77"/>
      <c r="M92" s="76"/>
    </row>
    <row r="93" spans="1:13" s="102" customFormat="1" ht="22.5" customHeight="1">
      <c r="A93" s="97"/>
      <c r="B93" s="97"/>
      <c r="C93" s="97"/>
      <c r="D93" s="97"/>
      <c r="E93" s="97"/>
      <c r="F93" s="97"/>
      <c r="G93" s="98" t="s">
        <v>37</v>
      </c>
      <c r="H93" s="99" t="s">
        <v>153</v>
      </c>
      <c r="I93" s="99"/>
      <c r="J93" s="100">
        <v>138000</v>
      </c>
      <c r="K93" s="100">
        <v>138000.08</v>
      </c>
      <c r="L93" s="101">
        <f>IF(J93&lt;&gt;0,K93/J93,"***")</f>
        <v>1.0000005797101448</v>
      </c>
      <c r="M93" s="100"/>
    </row>
    <row r="94" spans="1:13" s="102" customFormat="1" ht="30" customHeight="1" hidden="1">
      <c r="A94" s="97"/>
      <c r="B94" s="97"/>
      <c r="C94" s="97"/>
      <c r="D94" s="97"/>
      <c r="E94" s="97"/>
      <c r="F94" s="97"/>
      <c r="G94" s="104"/>
      <c r="H94" s="105"/>
      <c r="I94" s="105"/>
      <c r="J94" s="106"/>
      <c r="K94" s="106"/>
      <c r="L94" s="107"/>
      <c r="M94" s="106"/>
    </row>
    <row r="95" spans="1:13" s="102" customFormat="1" ht="15">
      <c r="A95" s="97"/>
      <c r="B95" s="97"/>
      <c r="C95" s="97"/>
      <c r="D95" s="97"/>
      <c r="E95" s="97"/>
      <c r="F95" s="97"/>
      <c r="G95" s="97"/>
      <c r="H95" s="96" t="s">
        <v>39</v>
      </c>
      <c r="I95" s="96" t="s">
        <v>154</v>
      </c>
      <c r="J95" s="103">
        <v>128000</v>
      </c>
      <c r="K95" s="103">
        <v>128000.08</v>
      </c>
      <c r="L95" s="108">
        <f>IF(J95&lt;&gt;0,K95/J95,"***")</f>
        <v>1.000000625</v>
      </c>
      <c r="M95" s="103"/>
    </row>
    <row r="96" spans="1:13" s="48" customFormat="1" ht="15.75" hidden="1">
      <c r="A96" s="46"/>
      <c r="B96" s="46"/>
      <c r="C96" s="46"/>
      <c r="D96" s="46"/>
      <c r="E96" s="46"/>
      <c r="F96" s="46"/>
      <c r="G96" s="46">
        <v>7</v>
      </c>
      <c r="H96" s="46"/>
      <c r="I96" s="46"/>
      <c r="J96" s="89"/>
      <c r="K96" s="89"/>
      <c r="L96" s="87"/>
      <c r="M96" s="89"/>
    </row>
    <row r="97" spans="1:13" s="48" customFormat="1" ht="19.5" customHeight="1" hidden="1">
      <c r="A97" s="46"/>
      <c r="B97" s="46"/>
      <c r="C97" s="46"/>
      <c r="D97" s="46"/>
      <c r="E97" s="46"/>
      <c r="F97" s="46"/>
      <c r="G97" s="46">
        <v>6</v>
      </c>
      <c r="H97" s="46"/>
      <c r="I97" s="46"/>
      <c r="J97" s="89"/>
      <c r="K97" s="89"/>
      <c r="L97" s="87"/>
      <c r="M97" s="89"/>
    </row>
    <row r="98" spans="1:13" s="48" customFormat="1" ht="19.5" customHeight="1" hidden="1">
      <c r="A98" s="46"/>
      <c r="B98" s="46"/>
      <c r="C98" s="46"/>
      <c r="D98" s="46"/>
      <c r="E98" s="46"/>
      <c r="F98" s="46"/>
      <c r="G98" s="46">
        <v>5</v>
      </c>
      <c r="H98" s="46"/>
      <c r="I98" s="46"/>
      <c r="J98" s="89"/>
      <c r="K98" s="89"/>
      <c r="L98" s="87"/>
      <c r="M98" s="89"/>
    </row>
    <row r="99" spans="1:13" s="102" customFormat="1" ht="15">
      <c r="A99" s="97"/>
      <c r="B99" s="97"/>
      <c r="C99" s="97"/>
      <c r="D99" s="97"/>
      <c r="E99" s="97"/>
      <c r="F99" s="97"/>
      <c r="G99" s="97"/>
      <c r="H99" s="112">
        <v>6712</v>
      </c>
      <c r="I99" s="96" t="s">
        <v>41</v>
      </c>
      <c r="J99" s="103">
        <v>10000</v>
      </c>
      <c r="K99" s="103">
        <v>10000</v>
      </c>
      <c r="L99" s="108">
        <f>IF(J99&lt;&gt;0,K99/J99,"***")</f>
        <v>1</v>
      </c>
      <c r="M99" s="103"/>
    </row>
    <row r="100" spans="1:13" s="48" customFormat="1" ht="22.5" customHeight="1">
      <c r="A100" s="58"/>
      <c r="B100" s="58"/>
      <c r="C100" s="58"/>
      <c r="D100" s="58"/>
      <c r="E100" s="71" t="s">
        <v>60</v>
      </c>
      <c r="F100" s="71" t="s">
        <v>61</v>
      </c>
      <c r="G100" s="71"/>
      <c r="H100" s="72"/>
      <c r="I100" s="72"/>
      <c r="J100" s="73">
        <f>SUBTOTAL(9,J101:J109)</f>
        <v>20960</v>
      </c>
      <c r="K100" s="73">
        <f>SUBTOTAL(9,K101:K109)</f>
        <v>23840</v>
      </c>
      <c r="L100" s="74">
        <f>IF(J100&lt;&gt;0,K100/J100,"***")</f>
        <v>1.1374045801526718</v>
      </c>
      <c r="M100" s="73"/>
    </row>
    <row r="101" spans="1:13" s="48" customFormat="1" ht="30" customHeight="1" hidden="1">
      <c r="A101" s="58"/>
      <c r="B101" s="58"/>
      <c r="C101" s="58"/>
      <c r="D101" s="58"/>
      <c r="E101" s="71"/>
      <c r="F101" s="71"/>
      <c r="G101" s="71"/>
      <c r="H101" s="72"/>
      <c r="I101" s="72"/>
      <c r="J101" s="73"/>
      <c r="K101" s="73"/>
      <c r="L101" s="74"/>
      <c r="M101" s="73"/>
    </row>
    <row r="102" spans="1:13" s="48" customFormat="1" ht="23.25" customHeight="1">
      <c r="A102" s="58"/>
      <c r="B102" s="58"/>
      <c r="C102" s="58"/>
      <c r="D102" s="58"/>
      <c r="E102" s="58"/>
      <c r="F102" s="54" t="s">
        <v>35</v>
      </c>
      <c r="G102" s="54" t="s">
        <v>36</v>
      </c>
      <c r="H102" s="75"/>
      <c r="I102" s="75"/>
      <c r="J102" s="76">
        <f>SUBTOTAL(9,J103:J108)</f>
        <v>20960</v>
      </c>
      <c r="K102" s="76">
        <f>SUBTOTAL(9,K103:K108)</f>
        <v>23840</v>
      </c>
      <c r="L102" s="77">
        <f>IF(J102&lt;&gt;0,K102/J102,"***")</f>
        <v>1.1374045801526718</v>
      </c>
      <c r="M102" s="76"/>
    </row>
    <row r="103" spans="1:13" s="48" customFormat="1" ht="30" customHeight="1" hidden="1">
      <c r="A103" s="58"/>
      <c r="B103" s="58"/>
      <c r="C103" s="58"/>
      <c r="D103" s="58"/>
      <c r="E103" s="58"/>
      <c r="F103" s="54"/>
      <c r="G103" s="54"/>
      <c r="H103" s="75"/>
      <c r="I103" s="75"/>
      <c r="J103" s="76"/>
      <c r="K103" s="76"/>
      <c r="L103" s="77"/>
      <c r="M103" s="76"/>
    </row>
    <row r="104" spans="1:13" s="102" customFormat="1" ht="22.5" customHeight="1">
      <c r="A104" s="97"/>
      <c r="B104" s="97"/>
      <c r="C104" s="97"/>
      <c r="D104" s="97"/>
      <c r="E104" s="97"/>
      <c r="F104" s="97"/>
      <c r="G104" s="98" t="s">
        <v>62</v>
      </c>
      <c r="H104" s="99" t="s">
        <v>157</v>
      </c>
      <c r="I104" s="99"/>
      <c r="J104" s="100">
        <f>SUBTOTAL(9,J105:J107)</f>
        <v>20960</v>
      </c>
      <c r="K104" s="100">
        <f>SUBTOTAL(9,K105:K107)</f>
        <v>23840</v>
      </c>
      <c r="L104" s="101">
        <f>IF(J104&lt;&gt;0,K104/J104,"***")</f>
        <v>1.1374045801526718</v>
      </c>
      <c r="M104" s="100"/>
    </row>
    <row r="105" spans="1:13" s="102" customFormat="1" ht="30" customHeight="1" hidden="1">
      <c r="A105" s="97"/>
      <c r="B105" s="97"/>
      <c r="C105" s="97"/>
      <c r="D105" s="97"/>
      <c r="E105" s="97"/>
      <c r="F105" s="97"/>
      <c r="G105" s="104"/>
      <c r="H105" s="105"/>
      <c r="I105" s="105"/>
      <c r="J105" s="106"/>
      <c r="K105" s="106"/>
      <c r="L105" s="107"/>
      <c r="M105" s="106"/>
    </row>
    <row r="106" spans="1:13" s="102" customFormat="1" ht="15">
      <c r="A106" s="97"/>
      <c r="B106" s="97"/>
      <c r="C106" s="97"/>
      <c r="D106" s="97"/>
      <c r="E106" s="97"/>
      <c r="F106" s="97"/>
      <c r="G106" s="97"/>
      <c r="H106" s="96" t="s">
        <v>64</v>
      </c>
      <c r="I106" s="96" t="s">
        <v>65</v>
      </c>
      <c r="J106" s="103">
        <v>20960</v>
      </c>
      <c r="K106" s="103">
        <v>23840</v>
      </c>
      <c r="L106" s="108">
        <f>IF(J106&lt;&gt;0,K106/J106,"***")</f>
        <v>1.1374045801526718</v>
      </c>
      <c r="M106" s="103"/>
    </row>
    <row r="107" spans="1:13" s="48" customFormat="1" ht="15.75" hidden="1">
      <c r="A107" s="46"/>
      <c r="B107" s="46"/>
      <c r="C107" s="46"/>
      <c r="D107" s="46"/>
      <c r="E107" s="46"/>
      <c r="F107" s="46"/>
      <c r="G107" s="46">
        <v>7</v>
      </c>
      <c r="H107" s="46"/>
      <c r="I107" s="46"/>
      <c r="J107" s="89"/>
      <c r="K107" s="89"/>
      <c r="L107" s="87"/>
      <c r="M107" s="89"/>
    </row>
    <row r="108" spans="1:13" s="48" customFormat="1" ht="19.5" customHeight="1" hidden="1">
      <c r="A108" s="46"/>
      <c r="B108" s="46"/>
      <c r="C108" s="46"/>
      <c r="D108" s="46"/>
      <c r="E108" s="46"/>
      <c r="F108" s="46"/>
      <c r="G108" s="46">
        <v>6</v>
      </c>
      <c r="H108" s="46"/>
      <c r="I108" s="46"/>
      <c r="J108" s="89"/>
      <c r="K108" s="89"/>
      <c r="L108" s="87"/>
      <c r="M108" s="89"/>
    </row>
    <row r="109" spans="1:13" s="48" customFormat="1" ht="19.5" customHeight="1" hidden="1">
      <c r="A109" s="46"/>
      <c r="B109" s="46"/>
      <c r="C109" s="46"/>
      <c r="D109" s="46"/>
      <c r="E109" s="46"/>
      <c r="F109" s="46"/>
      <c r="G109" s="46">
        <v>5</v>
      </c>
      <c r="H109" s="46"/>
      <c r="I109" s="46"/>
      <c r="J109" s="89"/>
      <c r="K109" s="89"/>
      <c r="L109" s="87"/>
      <c r="M109" s="89"/>
    </row>
    <row r="110" spans="1:13" s="48" customFormat="1" ht="19.5" customHeight="1" hidden="1">
      <c r="A110" s="46"/>
      <c r="B110" s="46"/>
      <c r="C110" s="46"/>
      <c r="D110" s="46"/>
      <c r="E110" s="46"/>
      <c r="F110" s="46"/>
      <c r="G110" s="46">
        <v>4</v>
      </c>
      <c r="H110" s="46"/>
      <c r="I110" s="46"/>
      <c r="J110" s="89"/>
      <c r="K110" s="89"/>
      <c r="L110" s="87"/>
      <c r="M110" s="89"/>
    </row>
    <row r="111" spans="1:13" s="48" customFormat="1" ht="23.25" customHeight="1">
      <c r="A111" s="58"/>
      <c r="B111" s="58"/>
      <c r="C111" s="58"/>
      <c r="D111" s="67" t="s">
        <v>158</v>
      </c>
      <c r="E111" s="67" t="s">
        <v>159</v>
      </c>
      <c r="F111" s="67"/>
      <c r="G111" s="67"/>
      <c r="H111" s="68"/>
      <c r="I111" s="68"/>
      <c r="J111" s="69">
        <f>SUBTOTAL(9,J112:J123)</f>
        <v>10000</v>
      </c>
      <c r="K111" s="69">
        <f>SUBTOTAL(9,K112:K123)</f>
        <v>10000</v>
      </c>
      <c r="L111" s="70">
        <f>IF(J111&lt;&gt;0,K111/J111,"***")</f>
        <v>1</v>
      </c>
      <c r="M111" s="69"/>
    </row>
    <row r="112" spans="1:13" s="48" customFormat="1" ht="30" customHeight="1" hidden="1">
      <c r="A112" s="58"/>
      <c r="B112" s="58"/>
      <c r="C112" s="58"/>
      <c r="D112" s="67"/>
      <c r="E112" s="67"/>
      <c r="F112" s="67"/>
      <c r="G112" s="67"/>
      <c r="H112" s="68"/>
      <c r="I112" s="68"/>
      <c r="J112" s="69"/>
      <c r="K112" s="69"/>
      <c r="L112" s="70"/>
      <c r="M112" s="69"/>
    </row>
    <row r="113" spans="1:13" s="48" customFormat="1" ht="22.5" customHeight="1">
      <c r="A113" s="58"/>
      <c r="B113" s="58"/>
      <c r="C113" s="58"/>
      <c r="D113" s="58"/>
      <c r="E113" s="71" t="s">
        <v>33</v>
      </c>
      <c r="F113" s="71" t="s">
        <v>34</v>
      </c>
      <c r="G113" s="71"/>
      <c r="H113" s="72"/>
      <c r="I113" s="72"/>
      <c r="J113" s="73">
        <f>SUBTOTAL(9,J114:J122)</f>
        <v>10000</v>
      </c>
      <c r="K113" s="73">
        <f>SUBTOTAL(9,K114:K122)</f>
        <v>10000</v>
      </c>
      <c r="L113" s="74">
        <f>IF(J113&lt;&gt;0,K113/J113,"***")</f>
        <v>1</v>
      </c>
      <c r="M113" s="73"/>
    </row>
    <row r="114" spans="1:13" s="48" customFormat="1" ht="30" customHeight="1" hidden="1">
      <c r="A114" s="58"/>
      <c r="B114" s="58"/>
      <c r="C114" s="58"/>
      <c r="D114" s="58"/>
      <c r="E114" s="71"/>
      <c r="F114" s="71"/>
      <c r="G114" s="71"/>
      <c r="H114" s="72"/>
      <c r="I114" s="72"/>
      <c r="J114" s="73"/>
      <c r="K114" s="73"/>
      <c r="L114" s="74"/>
      <c r="M114" s="73"/>
    </row>
    <row r="115" spans="1:13" s="48" customFormat="1" ht="23.25" customHeight="1">
      <c r="A115" s="58"/>
      <c r="B115" s="58"/>
      <c r="C115" s="58"/>
      <c r="D115" s="58"/>
      <c r="E115" s="58"/>
      <c r="F115" s="54" t="s">
        <v>35</v>
      </c>
      <c r="G115" s="54" t="s">
        <v>36</v>
      </c>
      <c r="H115" s="75"/>
      <c r="I115" s="75"/>
      <c r="J115" s="76">
        <f>SUBTOTAL(9,J116:J121)</f>
        <v>10000</v>
      </c>
      <c r="K115" s="76">
        <f>SUBTOTAL(9,K116:K121)</f>
        <v>10000</v>
      </c>
      <c r="L115" s="77">
        <f>IF(J115&lt;&gt;0,K115/J115,"***")</f>
        <v>1</v>
      </c>
      <c r="M115" s="76"/>
    </row>
    <row r="116" spans="1:13" s="48" customFormat="1" ht="30" customHeight="1" hidden="1">
      <c r="A116" s="58"/>
      <c r="B116" s="58"/>
      <c r="C116" s="58"/>
      <c r="D116" s="58"/>
      <c r="E116" s="58"/>
      <c r="F116" s="54"/>
      <c r="G116" s="54"/>
      <c r="H116" s="75"/>
      <c r="I116" s="75"/>
      <c r="J116" s="76"/>
      <c r="K116" s="76"/>
      <c r="L116" s="77"/>
      <c r="M116" s="76"/>
    </row>
    <row r="117" spans="1:13" s="102" customFormat="1" ht="22.5" customHeight="1">
      <c r="A117" s="97"/>
      <c r="B117" s="97"/>
      <c r="C117" s="97"/>
      <c r="D117" s="97"/>
      <c r="E117" s="97"/>
      <c r="F117" s="97"/>
      <c r="G117" s="98" t="s">
        <v>37</v>
      </c>
      <c r="H117" s="99" t="s">
        <v>153</v>
      </c>
      <c r="I117" s="99"/>
      <c r="J117" s="100">
        <f>SUBTOTAL(9,J118:J120)</f>
        <v>10000</v>
      </c>
      <c r="K117" s="100">
        <f>SUBTOTAL(9,K118:K120)</f>
        <v>10000</v>
      </c>
      <c r="L117" s="101">
        <f>IF(J117&lt;&gt;0,K117/J117,"***")</f>
        <v>1</v>
      </c>
      <c r="M117" s="100"/>
    </row>
    <row r="118" spans="1:13" s="102" customFormat="1" ht="30" customHeight="1" hidden="1">
      <c r="A118" s="97"/>
      <c r="B118" s="97"/>
      <c r="C118" s="97"/>
      <c r="D118" s="97"/>
      <c r="E118" s="97"/>
      <c r="F118" s="97"/>
      <c r="G118" s="104"/>
      <c r="H118" s="105"/>
      <c r="I118" s="105"/>
      <c r="J118" s="106"/>
      <c r="K118" s="106"/>
      <c r="L118" s="107"/>
      <c r="M118" s="106"/>
    </row>
    <row r="119" spans="1:13" s="102" customFormat="1" ht="15">
      <c r="A119" s="97"/>
      <c r="B119" s="97"/>
      <c r="C119" s="97"/>
      <c r="D119" s="97"/>
      <c r="E119" s="97"/>
      <c r="F119" s="97"/>
      <c r="G119" s="97"/>
      <c r="H119" s="112">
        <v>6712</v>
      </c>
      <c r="I119" s="96" t="s">
        <v>41</v>
      </c>
      <c r="J119" s="103">
        <v>10000</v>
      </c>
      <c r="K119" s="103">
        <v>10000</v>
      </c>
      <c r="L119" s="108">
        <f>IF(J119&lt;&gt;0,K119/J119,"***")</f>
        <v>1</v>
      </c>
      <c r="M119" s="103"/>
    </row>
    <row r="120" spans="1:13" s="48" customFormat="1" ht="15.75" hidden="1">
      <c r="A120" s="46"/>
      <c r="B120" s="46"/>
      <c r="C120" s="46"/>
      <c r="D120" s="46"/>
      <c r="E120" s="46"/>
      <c r="F120" s="46"/>
      <c r="G120" s="46">
        <v>7</v>
      </c>
      <c r="H120" s="46"/>
      <c r="I120" s="46"/>
      <c r="J120" s="89"/>
      <c r="K120" s="89"/>
      <c r="L120" s="87"/>
      <c r="M120" s="89"/>
    </row>
    <row r="121" spans="1:13" s="48" customFormat="1" ht="19.5" customHeight="1" hidden="1">
      <c r="A121" s="46"/>
      <c r="B121" s="46"/>
      <c r="C121" s="46"/>
      <c r="D121" s="46"/>
      <c r="E121" s="46"/>
      <c r="F121" s="46"/>
      <c r="G121" s="46">
        <v>6</v>
      </c>
      <c r="H121" s="46"/>
      <c r="I121" s="46"/>
      <c r="J121" s="89"/>
      <c r="K121" s="89"/>
      <c r="L121" s="87"/>
      <c r="M121" s="89"/>
    </row>
    <row r="122" spans="1:13" s="48" customFormat="1" ht="19.5" customHeight="1" hidden="1">
      <c r="A122" s="46"/>
      <c r="B122" s="46"/>
      <c r="C122" s="46"/>
      <c r="D122" s="46"/>
      <c r="E122" s="46"/>
      <c r="F122" s="46"/>
      <c r="G122" s="46">
        <v>5</v>
      </c>
      <c r="H122" s="46"/>
      <c r="I122" s="46"/>
      <c r="J122" s="89"/>
      <c r="K122" s="89"/>
      <c r="L122" s="87"/>
      <c r="M122" s="89"/>
    </row>
    <row r="123" spans="1:13" s="48" customFormat="1" ht="19.5" customHeight="1" hidden="1">
      <c r="A123" s="46"/>
      <c r="B123" s="46"/>
      <c r="C123" s="46"/>
      <c r="D123" s="46"/>
      <c r="E123" s="46"/>
      <c r="F123" s="46"/>
      <c r="G123" s="46">
        <v>4</v>
      </c>
      <c r="H123" s="46"/>
      <c r="I123" s="46"/>
      <c r="J123" s="89"/>
      <c r="K123" s="89"/>
      <c r="L123" s="87"/>
      <c r="M123" s="89"/>
    </row>
    <row r="124" spans="1:13" s="48" customFormat="1" ht="15.75" hidden="1">
      <c r="A124" s="46"/>
      <c r="B124" s="46"/>
      <c r="C124" s="46"/>
      <c r="D124" s="46"/>
      <c r="E124" s="46"/>
      <c r="F124" s="46"/>
      <c r="G124" s="46">
        <v>7</v>
      </c>
      <c r="H124" s="46"/>
      <c r="I124" s="46"/>
      <c r="J124" s="89"/>
      <c r="K124" s="89"/>
      <c r="L124" s="87"/>
      <c r="M124" s="89"/>
    </row>
    <row r="125" spans="1:13" s="48" customFormat="1" ht="19.5" customHeight="1" hidden="1">
      <c r="A125" s="46"/>
      <c r="B125" s="46"/>
      <c r="C125" s="46"/>
      <c r="D125" s="46"/>
      <c r="E125" s="46"/>
      <c r="F125" s="46"/>
      <c r="G125" s="46">
        <v>6</v>
      </c>
      <c r="H125" s="46"/>
      <c r="I125" s="46"/>
      <c r="J125" s="89"/>
      <c r="K125" s="89"/>
      <c r="L125" s="87"/>
      <c r="M125" s="89"/>
    </row>
    <row r="126" spans="1:13" s="48" customFormat="1" ht="19.5" customHeight="1" hidden="1">
      <c r="A126" s="46"/>
      <c r="B126" s="46"/>
      <c r="C126" s="46"/>
      <c r="D126" s="46"/>
      <c r="E126" s="46"/>
      <c r="F126" s="46"/>
      <c r="G126" s="46">
        <v>5</v>
      </c>
      <c r="H126" s="46"/>
      <c r="I126" s="46"/>
      <c r="J126" s="89"/>
      <c r="K126" s="89"/>
      <c r="L126" s="87"/>
      <c r="M126" s="89"/>
    </row>
    <row r="127" spans="1:13" s="48" customFormat="1" ht="19.5" customHeight="1" hidden="1">
      <c r="A127" s="46"/>
      <c r="B127" s="46"/>
      <c r="C127" s="46"/>
      <c r="D127" s="46"/>
      <c r="E127" s="46"/>
      <c r="F127" s="46"/>
      <c r="G127" s="46">
        <v>4</v>
      </c>
      <c r="H127" s="46"/>
      <c r="I127" s="46"/>
      <c r="J127" s="89"/>
      <c r="K127" s="89"/>
      <c r="L127" s="87"/>
      <c r="M127" s="89"/>
    </row>
    <row r="128" spans="1:13" s="48" customFormat="1" ht="19.5" customHeight="1" hidden="1">
      <c r="A128" s="46"/>
      <c r="B128" s="46"/>
      <c r="C128" s="46"/>
      <c r="D128" s="46"/>
      <c r="E128" s="46"/>
      <c r="F128" s="46"/>
      <c r="G128" s="46">
        <v>3</v>
      </c>
      <c r="H128" s="46"/>
      <c r="I128" s="46"/>
      <c r="J128" s="89"/>
      <c r="K128" s="89"/>
      <c r="L128" s="87"/>
      <c r="M128" s="89"/>
    </row>
    <row r="129" spans="1:13" s="48" customFormat="1" ht="19.5" customHeight="1" hidden="1">
      <c r="A129" s="46"/>
      <c r="B129" s="46"/>
      <c r="C129" s="46"/>
      <c r="D129" s="46"/>
      <c r="E129" s="46"/>
      <c r="F129" s="46"/>
      <c r="G129" s="46">
        <v>2</v>
      </c>
      <c r="H129" s="46"/>
      <c r="I129" s="46"/>
      <c r="J129" s="89"/>
      <c r="K129" s="89"/>
      <c r="L129" s="87"/>
      <c r="M129" s="89"/>
    </row>
    <row r="130" spans="1:13" s="48" customFormat="1" ht="15.75" hidden="1">
      <c r="A130" s="46"/>
      <c r="B130" s="46"/>
      <c r="C130" s="46"/>
      <c r="D130" s="46"/>
      <c r="E130" s="46"/>
      <c r="F130" s="46"/>
      <c r="G130" s="46">
        <v>1</v>
      </c>
      <c r="H130" s="46"/>
      <c r="I130" s="46"/>
      <c r="J130" s="89"/>
      <c r="K130" s="89"/>
      <c r="L130" s="87"/>
      <c r="M130" s="89"/>
    </row>
    <row r="131" spans="1:13" s="48" customFormat="1" ht="15.75" hidden="1">
      <c r="A131" s="46"/>
      <c r="B131" s="46"/>
      <c r="C131" s="46"/>
      <c r="D131" s="46"/>
      <c r="E131" s="46"/>
      <c r="F131" s="46"/>
      <c r="G131" s="46" t="s">
        <v>71</v>
      </c>
      <c r="H131" s="46"/>
      <c r="I131" s="46"/>
      <c r="J131" s="89"/>
      <c r="K131" s="89"/>
      <c r="L131" s="87"/>
      <c r="M131" s="89"/>
    </row>
    <row r="132" spans="1:13" s="48" customFormat="1" ht="27.75" customHeight="1">
      <c r="A132" s="93" t="s">
        <v>72</v>
      </c>
      <c r="B132" s="93"/>
      <c r="C132" s="93"/>
      <c r="D132" s="93"/>
      <c r="E132" s="93"/>
      <c r="F132" s="93"/>
      <c r="G132" s="93"/>
      <c r="H132" s="93"/>
      <c r="I132" s="93"/>
      <c r="J132" s="94">
        <v>3030720</v>
      </c>
      <c r="K132" s="94">
        <v>2859790.39</v>
      </c>
      <c r="L132" s="95">
        <v>0.9436</v>
      </c>
      <c r="M132" s="94"/>
    </row>
    <row r="133" spans="1:13" ht="14.25">
      <c r="A133" s="96"/>
      <c r="B133" s="96"/>
      <c r="C133" s="96"/>
      <c r="D133" s="96"/>
      <c r="E133" s="96"/>
      <c r="F133" s="96"/>
      <c r="G133" s="96"/>
      <c r="H133" s="96"/>
      <c r="I133" s="96"/>
      <c r="J133" s="96"/>
      <c r="K133" s="96"/>
      <c r="L133" s="96"/>
      <c r="M133" s="96"/>
    </row>
    <row r="136" ht="17.25" customHeight="1"/>
  </sheetData>
  <sheetProtection/>
  <mergeCells count="3">
    <mergeCell ref="A2:H2"/>
    <mergeCell ref="A3:M3"/>
    <mergeCell ref="A4:M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30"/>
  <sheetViews>
    <sheetView zoomScalePageLayoutView="0" workbookViewId="0" topLeftCell="A1">
      <selection activeCell="F12" sqref="F12"/>
    </sheetView>
  </sheetViews>
  <sheetFormatPr defaultColWidth="9.140625" defaultRowHeight="12.75"/>
  <cols>
    <col min="1" max="1" width="4.7109375" style="0" customWidth="1"/>
    <col min="2" max="3" width="6.7109375" style="0" customWidth="1"/>
    <col min="4" max="4" width="11.00390625" style="0" customWidth="1"/>
    <col min="5" max="6" width="4.7109375" style="0" customWidth="1"/>
    <col min="7" max="7" width="7.28125" style="0" customWidth="1"/>
    <col min="9" max="9" width="55.421875" style="0" customWidth="1"/>
    <col min="10" max="10" width="23.7109375" style="0" customWidth="1"/>
    <col min="11" max="11" width="18.7109375" style="0" customWidth="1"/>
    <col min="12" max="12" width="14.00390625" style="0" customWidth="1"/>
    <col min="13" max="13" width="0.42578125" style="0" customWidth="1"/>
  </cols>
  <sheetData>
    <row r="1" spans="1:13" s="48" customFormat="1" ht="15.75">
      <c r="A1" s="45" t="s">
        <v>13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7"/>
    </row>
    <row r="2" spans="1:13" s="48" customFormat="1" ht="15.75">
      <c r="A2" s="49" t="s">
        <v>16</v>
      </c>
      <c r="B2" s="49"/>
      <c r="C2" s="49"/>
      <c r="D2" s="49"/>
      <c r="E2" s="49"/>
      <c r="F2" s="49"/>
      <c r="G2" s="49"/>
      <c r="H2" s="49"/>
      <c r="I2" s="46"/>
      <c r="J2" s="46"/>
      <c r="K2" s="46"/>
      <c r="L2" s="46"/>
      <c r="M2" s="47"/>
    </row>
    <row r="3" spans="1:13" s="48" customFormat="1" ht="20.25" customHeight="1">
      <c r="A3" s="50" t="s">
        <v>160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</row>
    <row r="4" spans="1:13" s="48" customFormat="1" ht="20.25" customHeight="1">
      <c r="A4" s="50" t="s">
        <v>148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</row>
    <row r="5" spans="1:13" s="48" customFormat="1" ht="15.75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</row>
    <row r="6" spans="1:13" s="48" customFormat="1" ht="94.5">
      <c r="A6" s="51" t="s">
        <v>18</v>
      </c>
      <c r="B6" s="51" t="s">
        <v>19</v>
      </c>
      <c r="C6" s="51" t="s">
        <v>20</v>
      </c>
      <c r="D6" s="51" t="s">
        <v>21</v>
      </c>
      <c r="E6" s="51" t="s">
        <v>22</v>
      </c>
      <c r="F6" s="51" t="s">
        <v>23</v>
      </c>
      <c r="G6" s="51" t="s">
        <v>24</v>
      </c>
      <c r="H6" s="51" t="s">
        <v>25</v>
      </c>
      <c r="I6" s="51" t="str">
        <f>CONCATENATE("Naziv ",,H6)</f>
        <v>Naziv Konto 4. razina</v>
      </c>
      <c r="J6" s="52" t="s">
        <v>12</v>
      </c>
      <c r="K6" s="52" t="s">
        <v>26</v>
      </c>
      <c r="L6" s="52" t="s">
        <v>27</v>
      </c>
      <c r="M6" s="52"/>
    </row>
    <row r="7" spans="1:13" s="48" customFormat="1" ht="15.75" customHeight="1">
      <c r="A7" s="53">
        <v>1</v>
      </c>
      <c r="B7" s="53">
        <v>2</v>
      </c>
      <c r="C7" s="53">
        <v>3</v>
      </c>
      <c r="D7" s="53">
        <v>4</v>
      </c>
      <c r="E7" s="53">
        <v>5</v>
      </c>
      <c r="F7" s="53">
        <v>6</v>
      </c>
      <c r="G7" s="53">
        <v>7</v>
      </c>
      <c r="H7" s="52">
        <v>8</v>
      </c>
      <c r="I7" s="52">
        <v>9</v>
      </c>
      <c r="J7" s="52">
        <v>10</v>
      </c>
      <c r="K7" s="52">
        <v>11</v>
      </c>
      <c r="L7" s="52">
        <v>12</v>
      </c>
      <c r="M7" s="52"/>
    </row>
    <row r="8" spans="1:13" s="48" customFormat="1" ht="23.25" customHeight="1">
      <c r="A8" s="54" t="s">
        <v>28</v>
      </c>
      <c r="B8" s="54" t="s">
        <v>29</v>
      </c>
      <c r="C8" s="54"/>
      <c r="D8" s="54"/>
      <c r="E8" s="54"/>
      <c r="F8" s="54"/>
      <c r="G8" s="54"/>
      <c r="H8" s="55"/>
      <c r="I8" s="55"/>
      <c r="J8" s="56"/>
      <c r="K8" s="56"/>
      <c r="L8" s="57" t="str">
        <f>IF(J8&lt;&gt;0,K8/J8,"***")</f>
        <v>***</v>
      </c>
      <c r="M8" s="56"/>
    </row>
    <row r="9" spans="1:13" s="48" customFormat="1" ht="30" customHeight="1" hidden="1">
      <c r="A9" s="54"/>
      <c r="B9" s="54"/>
      <c r="C9" s="54"/>
      <c r="D9" s="54"/>
      <c r="E9" s="54"/>
      <c r="F9" s="54"/>
      <c r="G9" s="54"/>
      <c r="H9" s="55"/>
      <c r="I9" s="55"/>
      <c r="J9" s="56"/>
      <c r="K9" s="56"/>
      <c r="L9" s="57"/>
      <c r="M9" s="56"/>
    </row>
    <row r="10" spans="1:13" s="48" customFormat="1" ht="23.25" customHeight="1">
      <c r="A10" s="58"/>
      <c r="B10" s="59" t="s">
        <v>30</v>
      </c>
      <c r="C10" s="59" t="s">
        <v>29</v>
      </c>
      <c r="D10" s="59"/>
      <c r="E10" s="59"/>
      <c r="F10" s="59"/>
      <c r="G10" s="59"/>
      <c r="H10" s="60"/>
      <c r="I10" s="60"/>
      <c r="J10" s="61">
        <v>3124500</v>
      </c>
      <c r="K10" s="61">
        <v>2905733.85</v>
      </c>
      <c r="L10" s="62">
        <f>IF(J10&lt;&gt;0,K10/J10,"***")</f>
        <v>0.9299836293807009</v>
      </c>
      <c r="M10" s="61"/>
    </row>
    <row r="11" spans="1:13" s="48" customFormat="1" ht="30" customHeight="1" hidden="1">
      <c r="A11" s="58"/>
      <c r="B11" s="59"/>
      <c r="C11" s="59"/>
      <c r="D11" s="59"/>
      <c r="E11" s="59"/>
      <c r="F11" s="59"/>
      <c r="G11" s="59"/>
      <c r="H11" s="60"/>
      <c r="I11" s="60"/>
      <c r="J11" s="61"/>
      <c r="K11" s="61"/>
      <c r="L11" s="62"/>
      <c r="M11" s="61"/>
    </row>
    <row r="12" spans="1:13" s="48" customFormat="1" ht="24" customHeight="1">
      <c r="A12" s="58"/>
      <c r="B12" s="58"/>
      <c r="C12" s="63" t="s">
        <v>31</v>
      </c>
      <c r="D12" s="63" t="s">
        <v>32</v>
      </c>
      <c r="E12" s="63"/>
      <c r="F12" s="63"/>
      <c r="G12" s="63"/>
      <c r="H12" s="64"/>
      <c r="I12" s="64"/>
      <c r="J12" s="65">
        <v>3124500</v>
      </c>
      <c r="K12" s="65">
        <v>2905733.85</v>
      </c>
      <c r="L12" s="66">
        <f>IF(J12&lt;&gt;0,K12/J12,"***")</f>
        <v>0.9299836293807009</v>
      </c>
      <c r="M12" s="65"/>
    </row>
    <row r="13" spans="1:13" s="48" customFormat="1" ht="30" customHeight="1" hidden="1">
      <c r="A13" s="58"/>
      <c r="B13" s="58"/>
      <c r="C13" s="63"/>
      <c r="D13" s="63"/>
      <c r="E13" s="63"/>
      <c r="F13" s="63"/>
      <c r="G13" s="63"/>
      <c r="H13" s="64"/>
      <c r="I13" s="64"/>
      <c r="J13" s="65"/>
      <c r="K13" s="65"/>
      <c r="L13" s="66"/>
      <c r="M13" s="65"/>
    </row>
    <row r="14" spans="1:13" s="48" customFormat="1" ht="23.25" customHeight="1">
      <c r="A14" s="58"/>
      <c r="B14" s="58"/>
      <c r="C14" s="58"/>
      <c r="D14" s="67" t="s">
        <v>149</v>
      </c>
      <c r="E14" s="67" t="s">
        <v>150</v>
      </c>
      <c r="F14" s="67"/>
      <c r="G14" s="67"/>
      <c r="H14" s="68"/>
      <c r="I14" s="68"/>
      <c r="J14" s="69">
        <v>2832440</v>
      </c>
      <c r="K14" s="69">
        <v>2636864.6</v>
      </c>
      <c r="L14" s="70">
        <f>IF(J14&lt;&gt;0,K14/J14,"***")</f>
        <v>0.9309516176865177</v>
      </c>
      <c r="M14" s="69"/>
    </row>
    <row r="15" spans="1:13" s="48" customFormat="1" ht="30" customHeight="1" hidden="1">
      <c r="A15" s="58"/>
      <c r="B15" s="58"/>
      <c r="C15" s="58"/>
      <c r="D15" s="67"/>
      <c r="E15" s="67"/>
      <c r="F15" s="67"/>
      <c r="G15" s="67"/>
      <c r="H15" s="68"/>
      <c r="I15" s="68"/>
      <c r="J15" s="69"/>
      <c r="K15" s="69"/>
      <c r="L15" s="70"/>
      <c r="M15" s="69"/>
    </row>
    <row r="16" spans="1:13" s="48" customFormat="1" ht="22.5" customHeight="1">
      <c r="A16" s="58"/>
      <c r="B16" s="58"/>
      <c r="C16" s="58"/>
      <c r="D16" s="58"/>
      <c r="E16" s="71" t="s">
        <v>33</v>
      </c>
      <c r="F16" s="71" t="s">
        <v>34</v>
      </c>
      <c r="G16" s="71"/>
      <c r="H16" s="72"/>
      <c r="I16" s="72"/>
      <c r="J16" s="73">
        <f>SUBTOTAL(9,J17:J26)</f>
        <v>1662500</v>
      </c>
      <c r="K16" s="73">
        <f>SUBTOTAL(9,K17:K26)</f>
        <v>1662484.16</v>
      </c>
      <c r="L16" s="74">
        <f>IF(J16&lt;&gt;0,K16/J16,"***")</f>
        <v>0.9999904721804511</v>
      </c>
      <c r="M16" s="73"/>
    </row>
    <row r="17" spans="1:13" s="48" customFormat="1" ht="30" customHeight="1" hidden="1">
      <c r="A17" s="58"/>
      <c r="B17" s="58"/>
      <c r="C17" s="58"/>
      <c r="D17" s="58"/>
      <c r="E17" s="71"/>
      <c r="F17" s="71"/>
      <c r="G17" s="71"/>
      <c r="H17" s="72"/>
      <c r="I17" s="72"/>
      <c r="J17" s="73"/>
      <c r="K17" s="73"/>
      <c r="L17" s="74"/>
      <c r="M17" s="73"/>
    </row>
    <row r="18" spans="1:13" s="48" customFormat="1" ht="23.25" customHeight="1">
      <c r="A18" s="58"/>
      <c r="B18" s="58"/>
      <c r="C18" s="58"/>
      <c r="D18" s="58"/>
      <c r="E18" s="58"/>
      <c r="F18" s="54" t="s">
        <v>74</v>
      </c>
      <c r="G18" s="54" t="s">
        <v>75</v>
      </c>
      <c r="H18" s="75"/>
      <c r="I18" s="75"/>
      <c r="J18" s="76">
        <f>SUBTOTAL(9,J19:J25)</f>
        <v>1662500</v>
      </c>
      <c r="K18" s="76">
        <f>SUBTOTAL(9,K19:K25)</f>
        <v>1662484.16</v>
      </c>
      <c r="L18" s="77">
        <f>IF(J18&lt;&gt;0,K18/J18,"***")</f>
        <v>0.9999904721804511</v>
      </c>
      <c r="M18" s="76"/>
    </row>
    <row r="19" spans="1:13" s="48" customFormat="1" ht="30" customHeight="1" hidden="1">
      <c r="A19" s="58"/>
      <c r="B19" s="58"/>
      <c r="C19" s="58"/>
      <c r="D19" s="58"/>
      <c r="E19" s="58"/>
      <c r="F19" s="54"/>
      <c r="G19" s="54"/>
      <c r="H19" s="75"/>
      <c r="I19" s="75"/>
      <c r="J19" s="76"/>
      <c r="K19" s="76"/>
      <c r="L19" s="77"/>
      <c r="M19" s="76"/>
    </row>
    <row r="20" spans="1:13" s="102" customFormat="1" ht="22.5" customHeight="1">
      <c r="A20" s="97"/>
      <c r="B20" s="97"/>
      <c r="C20" s="97"/>
      <c r="D20" s="97"/>
      <c r="E20" s="97"/>
      <c r="F20" s="97"/>
      <c r="G20" s="98" t="s">
        <v>76</v>
      </c>
      <c r="H20" s="99" t="s">
        <v>77</v>
      </c>
      <c r="I20" s="99"/>
      <c r="J20" s="100">
        <f>SUBTOTAL(9,J21:J23)</f>
        <v>1662500</v>
      </c>
      <c r="K20" s="100">
        <f>SUBTOTAL(9,K21:K23)</f>
        <v>1662484.16</v>
      </c>
      <c r="L20" s="101">
        <f>IF(J20&lt;&gt;0,K20/J20,"***")</f>
        <v>0.9999904721804511</v>
      </c>
      <c r="M20" s="100"/>
    </row>
    <row r="21" spans="1:13" s="102" customFormat="1" ht="30" customHeight="1" hidden="1">
      <c r="A21" s="97"/>
      <c r="B21" s="97"/>
      <c r="C21" s="97"/>
      <c r="D21" s="97"/>
      <c r="E21" s="97"/>
      <c r="F21" s="97"/>
      <c r="G21" s="104"/>
      <c r="H21" s="105"/>
      <c r="I21" s="105"/>
      <c r="J21" s="106"/>
      <c r="K21" s="106"/>
      <c r="L21" s="107"/>
      <c r="M21" s="106"/>
    </row>
    <row r="22" spans="1:13" s="102" customFormat="1" ht="15">
      <c r="A22" s="97"/>
      <c r="B22" s="97"/>
      <c r="C22" s="97"/>
      <c r="D22" s="97"/>
      <c r="E22" s="97"/>
      <c r="F22" s="97"/>
      <c r="G22" s="97"/>
      <c r="H22" s="96" t="s">
        <v>78</v>
      </c>
      <c r="I22" s="96" t="s">
        <v>79</v>
      </c>
      <c r="J22" s="103">
        <v>1662500</v>
      </c>
      <c r="K22" s="103">
        <v>1662484.16</v>
      </c>
      <c r="L22" s="108">
        <f>IF(J22&lt;&gt;0,K22/J22,"***")</f>
        <v>0.9999904721804511</v>
      </c>
      <c r="M22" s="103"/>
    </row>
    <row r="23" spans="1:13" s="102" customFormat="1" ht="15" hidden="1">
      <c r="A23" s="96"/>
      <c r="B23" s="96"/>
      <c r="C23" s="96"/>
      <c r="D23" s="96"/>
      <c r="E23" s="96"/>
      <c r="F23" s="96"/>
      <c r="G23" s="96">
        <v>7</v>
      </c>
      <c r="H23" s="96"/>
      <c r="I23" s="96"/>
      <c r="J23" s="109"/>
      <c r="K23" s="109"/>
      <c r="L23" s="108"/>
      <c r="M23" s="109"/>
    </row>
    <row r="24" spans="1:13" s="48" customFormat="1" ht="15.75" hidden="1">
      <c r="A24" s="46"/>
      <c r="B24" s="46"/>
      <c r="C24" s="46"/>
      <c r="D24" s="46"/>
      <c r="E24" s="46"/>
      <c r="F24" s="46"/>
      <c r="G24" s="46">
        <v>7</v>
      </c>
      <c r="H24" s="46"/>
      <c r="I24" s="46"/>
      <c r="J24" s="89"/>
      <c r="K24" s="89"/>
      <c r="L24" s="87"/>
      <c r="M24" s="89"/>
    </row>
    <row r="25" spans="1:13" s="48" customFormat="1" ht="19.5" customHeight="1" hidden="1">
      <c r="A25" s="46"/>
      <c r="B25" s="46"/>
      <c r="C25" s="46"/>
      <c r="D25" s="46"/>
      <c r="E25" s="46"/>
      <c r="F25" s="46"/>
      <c r="G25" s="46">
        <v>6</v>
      </c>
      <c r="H25" s="46"/>
      <c r="I25" s="46"/>
      <c r="J25" s="89"/>
      <c r="K25" s="89"/>
      <c r="L25" s="87"/>
      <c r="M25" s="89"/>
    </row>
    <row r="26" spans="1:13" s="48" customFormat="1" ht="19.5" customHeight="1" hidden="1">
      <c r="A26" s="46"/>
      <c r="B26" s="46"/>
      <c r="C26" s="46"/>
      <c r="D26" s="46"/>
      <c r="E26" s="46"/>
      <c r="F26" s="46"/>
      <c r="G26" s="46">
        <v>5</v>
      </c>
      <c r="H26" s="46"/>
      <c r="I26" s="46"/>
      <c r="J26" s="89"/>
      <c r="K26" s="89"/>
      <c r="L26" s="87"/>
      <c r="M26" s="89"/>
    </row>
    <row r="27" spans="1:13" s="48" customFormat="1" ht="22.5" customHeight="1">
      <c r="A27" s="58"/>
      <c r="B27" s="58"/>
      <c r="C27" s="58"/>
      <c r="D27" s="58"/>
      <c r="E27" s="71" t="s">
        <v>42</v>
      </c>
      <c r="F27" s="71" t="s">
        <v>43</v>
      </c>
      <c r="G27" s="71"/>
      <c r="H27" s="72"/>
      <c r="I27" s="72"/>
      <c r="J27" s="73">
        <v>27440</v>
      </c>
      <c r="K27" s="73">
        <v>21101.92</v>
      </c>
      <c r="L27" s="74">
        <f>IF(J27&lt;&gt;0,K27/J27,"***")</f>
        <v>0.7690204081632652</v>
      </c>
      <c r="M27" s="73"/>
    </row>
    <row r="28" spans="1:13" s="48" customFormat="1" ht="30" customHeight="1" hidden="1">
      <c r="A28" s="58"/>
      <c r="B28" s="58"/>
      <c r="C28" s="58"/>
      <c r="D28" s="58"/>
      <c r="E28" s="71"/>
      <c r="F28" s="71"/>
      <c r="G28" s="71"/>
      <c r="H28" s="72"/>
      <c r="I28" s="72"/>
      <c r="J28" s="73"/>
      <c r="K28" s="73"/>
      <c r="L28" s="74"/>
      <c r="M28" s="73"/>
    </row>
    <row r="29" spans="1:13" s="48" customFormat="1" ht="23.25" customHeight="1">
      <c r="A29" s="58"/>
      <c r="B29" s="58"/>
      <c r="C29" s="58"/>
      <c r="D29" s="58"/>
      <c r="E29" s="58"/>
      <c r="F29" s="54" t="s">
        <v>74</v>
      </c>
      <c r="G29" s="54" t="s">
        <v>75</v>
      </c>
      <c r="H29" s="75"/>
      <c r="I29" s="75"/>
      <c r="J29" s="76">
        <v>27440</v>
      </c>
      <c r="K29" s="76">
        <v>21101.92</v>
      </c>
      <c r="L29" s="77">
        <f>IF(J29&lt;&gt;0,K29/J29,"***")</f>
        <v>0.7690204081632652</v>
      </c>
      <c r="M29" s="76"/>
    </row>
    <row r="30" spans="1:13" s="48" customFormat="1" ht="30" customHeight="1" hidden="1">
      <c r="A30" s="58"/>
      <c r="B30" s="58"/>
      <c r="C30" s="58"/>
      <c r="D30" s="58"/>
      <c r="E30" s="58"/>
      <c r="F30" s="54"/>
      <c r="G30" s="54"/>
      <c r="H30" s="75"/>
      <c r="I30" s="75"/>
      <c r="J30" s="76"/>
      <c r="K30" s="76"/>
      <c r="L30" s="77"/>
      <c r="M30" s="76"/>
    </row>
    <row r="31" spans="1:13" s="48" customFormat="1" ht="22.5" customHeight="1">
      <c r="A31" s="58"/>
      <c r="B31" s="58"/>
      <c r="C31" s="58"/>
      <c r="D31" s="58"/>
      <c r="E31" s="58"/>
      <c r="F31" s="58"/>
      <c r="G31" s="78" t="s">
        <v>97</v>
      </c>
      <c r="H31" s="79" t="s">
        <v>98</v>
      </c>
      <c r="I31" s="79"/>
      <c r="J31" s="80">
        <f>SUBTOTAL(9,J32:J35)</f>
        <v>13000</v>
      </c>
      <c r="K31" s="80">
        <v>12204.5</v>
      </c>
      <c r="L31" s="81">
        <f>IF(J31&lt;&gt;0,K31/J31,"***")</f>
        <v>0.9388076923076923</v>
      </c>
      <c r="M31" s="80"/>
    </row>
    <row r="32" spans="1:13" s="48" customFormat="1" ht="30" customHeight="1" hidden="1">
      <c r="A32" s="58"/>
      <c r="B32" s="58"/>
      <c r="C32" s="58"/>
      <c r="D32" s="58"/>
      <c r="E32" s="58"/>
      <c r="F32" s="58"/>
      <c r="G32" s="82"/>
      <c r="H32" s="83"/>
      <c r="I32" s="83"/>
      <c r="J32" s="84"/>
      <c r="K32" s="84"/>
      <c r="L32" s="85"/>
      <c r="M32" s="84"/>
    </row>
    <row r="33" spans="1:13" s="102" customFormat="1" ht="15">
      <c r="A33" s="97"/>
      <c r="B33" s="97"/>
      <c r="C33" s="97"/>
      <c r="D33" s="97"/>
      <c r="E33" s="97"/>
      <c r="F33" s="97"/>
      <c r="G33" s="97"/>
      <c r="H33" s="110">
        <v>3221</v>
      </c>
      <c r="I33" s="96" t="s">
        <v>99</v>
      </c>
      <c r="J33" s="103">
        <v>1000</v>
      </c>
      <c r="K33" s="103">
        <v>695</v>
      </c>
      <c r="L33" s="108">
        <f>IF(J33&lt;&gt;0,K33/J33,"***")</f>
        <v>0.695</v>
      </c>
      <c r="M33" s="103"/>
    </row>
    <row r="34" spans="1:13" s="102" customFormat="1" ht="15">
      <c r="A34" s="97"/>
      <c r="B34" s="97"/>
      <c r="C34" s="97"/>
      <c r="D34" s="97"/>
      <c r="E34" s="97"/>
      <c r="F34" s="97"/>
      <c r="G34" s="97"/>
      <c r="H34" s="110">
        <v>3222</v>
      </c>
      <c r="I34" s="96" t="s">
        <v>100</v>
      </c>
      <c r="J34" s="103">
        <v>12000</v>
      </c>
      <c r="K34" s="103">
        <v>11509.5</v>
      </c>
      <c r="L34" s="108">
        <f>IF(J34&lt;&gt;0,K34/J34,"***")</f>
        <v>0.959125</v>
      </c>
      <c r="M34" s="103"/>
    </row>
    <row r="35" spans="1:13" s="102" customFormat="1" ht="15" hidden="1">
      <c r="A35" s="96"/>
      <c r="B35" s="96"/>
      <c r="C35" s="96"/>
      <c r="D35" s="96"/>
      <c r="E35" s="96"/>
      <c r="F35" s="96"/>
      <c r="G35" s="96">
        <v>7</v>
      </c>
      <c r="H35" s="96"/>
      <c r="I35" s="96"/>
      <c r="J35" s="109"/>
      <c r="K35" s="109"/>
      <c r="L35" s="108"/>
      <c r="M35" s="109"/>
    </row>
    <row r="36" spans="1:13" s="102" customFormat="1" ht="22.5" customHeight="1">
      <c r="A36" s="97"/>
      <c r="B36" s="97"/>
      <c r="C36" s="97"/>
      <c r="D36" s="97"/>
      <c r="E36" s="97"/>
      <c r="F36" s="97"/>
      <c r="G36" s="98" t="s">
        <v>101</v>
      </c>
      <c r="H36" s="99" t="s">
        <v>102</v>
      </c>
      <c r="I36" s="99"/>
      <c r="J36" s="100">
        <f>SUBTOTAL(9,J37:J40)</f>
        <v>13900</v>
      </c>
      <c r="K36" s="100">
        <f>SUBTOTAL(9,K37:K40)</f>
        <v>8792.42</v>
      </c>
      <c r="L36" s="101">
        <f>IF(J36&lt;&gt;0,K36/J36,"***")</f>
        <v>0.6325482014388489</v>
      </c>
      <c r="M36" s="100"/>
    </row>
    <row r="37" spans="1:13" s="102" customFormat="1" ht="30" customHeight="1" hidden="1">
      <c r="A37" s="97"/>
      <c r="B37" s="97"/>
      <c r="C37" s="97"/>
      <c r="D37" s="97"/>
      <c r="E37" s="97"/>
      <c r="F37" s="97"/>
      <c r="G37" s="104"/>
      <c r="H37" s="105"/>
      <c r="I37" s="105"/>
      <c r="J37" s="106"/>
      <c r="K37" s="106"/>
      <c r="L37" s="107"/>
      <c r="M37" s="106"/>
    </row>
    <row r="38" spans="1:13" s="102" customFormat="1" ht="15">
      <c r="A38" s="97"/>
      <c r="B38" s="97"/>
      <c r="C38" s="97"/>
      <c r="D38" s="97"/>
      <c r="E38" s="97"/>
      <c r="F38" s="97"/>
      <c r="G38" s="97"/>
      <c r="H38" s="96" t="s">
        <v>103</v>
      </c>
      <c r="I38" s="96" t="s">
        <v>104</v>
      </c>
      <c r="J38" s="103">
        <v>3000</v>
      </c>
      <c r="K38" s="103">
        <v>750</v>
      </c>
      <c r="L38" s="108">
        <f>IF(J38&lt;&gt;0,K38/J38,"***")</f>
        <v>0.25</v>
      </c>
      <c r="M38" s="103"/>
    </row>
    <row r="39" spans="1:13" s="102" customFormat="1" ht="15">
      <c r="A39" s="97"/>
      <c r="B39" s="97"/>
      <c r="C39" s="97"/>
      <c r="D39" s="97"/>
      <c r="E39" s="97"/>
      <c r="F39" s="97"/>
      <c r="G39" s="97"/>
      <c r="H39" s="96" t="s">
        <v>105</v>
      </c>
      <c r="I39" s="96" t="s">
        <v>106</v>
      </c>
      <c r="J39" s="103">
        <v>10900</v>
      </c>
      <c r="K39" s="103">
        <v>8042.42</v>
      </c>
      <c r="L39" s="108">
        <f>IF(J39&lt;&gt;0,K39/J39,"***")</f>
        <v>0.7378366972477064</v>
      </c>
      <c r="M39" s="103"/>
    </row>
    <row r="40" spans="1:13" s="48" customFormat="1" ht="15.75" hidden="1">
      <c r="A40" s="46"/>
      <c r="B40" s="46"/>
      <c r="C40" s="46"/>
      <c r="D40" s="46"/>
      <c r="E40" s="46"/>
      <c r="F40" s="46"/>
      <c r="G40" s="46">
        <v>7</v>
      </c>
      <c r="H40" s="46"/>
      <c r="I40" s="46"/>
      <c r="J40" s="89"/>
      <c r="K40" s="89"/>
      <c r="L40" s="87"/>
      <c r="M40" s="89"/>
    </row>
    <row r="41" spans="1:13" s="48" customFormat="1" ht="19.5" customHeight="1" hidden="1">
      <c r="A41" s="46"/>
      <c r="B41" s="46"/>
      <c r="C41" s="46"/>
      <c r="D41" s="46"/>
      <c r="E41" s="46"/>
      <c r="F41" s="46"/>
      <c r="G41" s="46">
        <v>6</v>
      </c>
      <c r="H41" s="46"/>
      <c r="I41" s="46"/>
      <c r="J41" s="89"/>
      <c r="K41" s="89"/>
      <c r="L41" s="87"/>
      <c r="M41" s="89"/>
    </row>
    <row r="42" spans="1:13" s="48" customFormat="1" ht="19.5" customHeight="1" hidden="1">
      <c r="A42" s="46"/>
      <c r="B42" s="46"/>
      <c r="C42" s="46"/>
      <c r="D42" s="46"/>
      <c r="E42" s="46"/>
      <c r="F42" s="46"/>
      <c r="G42" s="46">
        <v>5</v>
      </c>
      <c r="H42" s="46"/>
      <c r="I42" s="46"/>
      <c r="J42" s="89"/>
      <c r="K42" s="89"/>
      <c r="L42" s="87"/>
      <c r="M42" s="89"/>
    </row>
    <row r="43" spans="1:13" s="102" customFormat="1" ht="22.5" customHeight="1">
      <c r="A43" s="97"/>
      <c r="B43" s="97"/>
      <c r="C43" s="97"/>
      <c r="D43" s="97"/>
      <c r="E43" s="97"/>
      <c r="F43" s="97"/>
      <c r="G43" s="98" t="s">
        <v>107</v>
      </c>
      <c r="H43" s="99" t="s">
        <v>108</v>
      </c>
      <c r="I43" s="99"/>
      <c r="J43" s="100">
        <v>540</v>
      </c>
      <c r="K43" s="100">
        <v>105</v>
      </c>
      <c r="L43" s="101">
        <f>IF(J43&lt;&gt;0,K43/J43,"***")</f>
        <v>0.19444444444444445</v>
      </c>
      <c r="M43" s="100"/>
    </row>
    <row r="44" spans="1:13" s="102" customFormat="1" ht="15">
      <c r="A44" s="97"/>
      <c r="B44" s="97"/>
      <c r="C44" s="97"/>
      <c r="D44" s="97"/>
      <c r="E44" s="97"/>
      <c r="F44" s="97"/>
      <c r="G44" s="97"/>
      <c r="H44" s="96" t="s">
        <v>109</v>
      </c>
      <c r="I44" s="96" t="s">
        <v>110</v>
      </c>
      <c r="J44" s="103">
        <v>540</v>
      </c>
      <c r="K44" s="103">
        <v>105</v>
      </c>
      <c r="L44" s="108">
        <f>IF(J44&lt;&gt;0,K44/J44,"***")</f>
        <v>0.19444444444444445</v>
      </c>
      <c r="M44" s="103"/>
    </row>
    <row r="45" spans="1:13" s="48" customFormat="1" ht="22.5" customHeight="1">
      <c r="A45" s="58"/>
      <c r="B45" s="58"/>
      <c r="C45" s="58"/>
      <c r="D45" s="58"/>
      <c r="E45" s="71" t="s">
        <v>50</v>
      </c>
      <c r="F45" s="71" t="s">
        <v>51</v>
      </c>
      <c r="G45" s="71"/>
      <c r="H45" s="72"/>
      <c r="I45" s="72"/>
      <c r="J45" s="73">
        <v>1071500</v>
      </c>
      <c r="K45" s="73">
        <v>909949.84</v>
      </c>
      <c r="L45" s="74">
        <f>IF(J45&lt;&gt;0,K45/J45,"***")</f>
        <v>0.8492299020065329</v>
      </c>
      <c r="M45" s="73"/>
    </row>
    <row r="46" spans="1:13" s="48" customFormat="1" ht="30" customHeight="1" hidden="1">
      <c r="A46" s="58"/>
      <c r="B46" s="58"/>
      <c r="C46" s="58"/>
      <c r="D46" s="58"/>
      <c r="E46" s="71"/>
      <c r="F46" s="71"/>
      <c r="G46" s="71"/>
      <c r="H46" s="72"/>
      <c r="I46" s="72"/>
      <c r="J46" s="73"/>
      <c r="K46" s="73"/>
      <c r="L46" s="74"/>
      <c r="M46" s="73"/>
    </row>
    <row r="47" spans="1:13" s="48" customFormat="1" ht="23.25" customHeight="1">
      <c r="A47" s="58"/>
      <c r="B47" s="58"/>
      <c r="C47" s="58"/>
      <c r="D47" s="58"/>
      <c r="E47" s="58"/>
      <c r="F47" s="54" t="s">
        <v>74</v>
      </c>
      <c r="G47" s="54" t="s">
        <v>75</v>
      </c>
      <c r="H47" s="75"/>
      <c r="I47" s="75"/>
      <c r="J47" s="76">
        <v>1071500</v>
      </c>
      <c r="K47" s="76">
        <v>909949.84</v>
      </c>
      <c r="L47" s="77">
        <f>IF(J47&lt;&gt;0,K47/J47,"***")</f>
        <v>0.8492299020065329</v>
      </c>
      <c r="M47" s="76"/>
    </row>
    <row r="48" spans="1:13" s="48" customFormat="1" ht="30" customHeight="1" hidden="1">
      <c r="A48" s="58"/>
      <c r="B48" s="58"/>
      <c r="C48" s="58"/>
      <c r="D48" s="58"/>
      <c r="E48" s="58"/>
      <c r="F48" s="54"/>
      <c r="G48" s="54"/>
      <c r="H48" s="75"/>
      <c r="I48" s="75"/>
      <c r="J48" s="76"/>
      <c r="K48" s="76"/>
      <c r="L48" s="77"/>
      <c r="M48" s="76"/>
    </row>
    <row r="49" spans="1:13" s="102" customFormat="1" ht="22.5" customHeight="1">
      <c r="A49" s="97"/>
      <c r="B49" s="97"/>
      <c r="C49" s="97"/>
      <c r="D49" s="97"/>
      <c r="E49" s="97"/>
      <c r="F49" s="97"/>
      <c r="G49" s="98" t="s">
        <v>76</v>
      </c>
      <c r="H49" s="99" t="s">
        <v>77</v>
      </c>
      <c r="I49" s="99"/>
      <c r="J49" s="100">
        <f>SUBTOTAL(9,J50:J52)</f>
        <v>196100</v>
      </c>
      <c r="K49" s="100">
        <f>SUBTOTAL(9,K50:K52)</f>
        <v>196086.64</v>
      </c>
      <c r="L49" s="101">
        <f>IF(J49&lt;&gt;0,K49/J49,"***")</f>
        <v>0.9999318714941358</v>
      </c>
      <c r="M49" s="100"/>
    </row>
    <row r="50" spans="1:13" s="102" customFormat="1" ht="30" customHeight="1" hidden="1">
      <c r="A50" s="97"/>
      <c r="B50" s="97"/>
      <c r="C50" s="97"/>
      <c r="D50" s="97"/>
      <c r="E50" s="97"/>
      <c r="F50" s="97"/>
      <c r="G50" s="104"/>
      <c r="H50" s="105"/>
      <c r="I50" s="105"/>
      <c r="J50" s="106"/>
      <c r="K50" s="106"/>
      <c r="L50" s="107"/>
      <c r="M50" s="106"/>
    </row>
    <row r="51" spans="1:13" s="102" customFormat="1" ht="15">
      <c r="A51" s="97"/>
      <c r="B51" s="97"/>
      <c r="C51" s="97"/>
      <c r="D51" s="97"/>
      <c r="E51" s="97"/>
      <c r="F51" s="97"/>
      <c r="G51" s="97"/>
      <c r="H51" s="96" t="s">
        <v>78</v>
      </c>
      <c r="I51" s="96" t="s">
        <v>79</v>
      </c>
      <c r="J51" s="103">
        <v>196100</v>
      </c>
      <c r="K51" s="103">
        <v>196086.64</v>
      </c>
      <c r="L51" s="108">
        <f>IF(J51&lt;&gt;0,K51/J51,"***")</f>
        <v>0.9999318714941358</v>
      </c>
      <c r="M51" s="103"/>
    </row>
    <row r="52" spans="1:13" s="102" customFormat="1" ht="15" hidden="1">
      <c r="A52" s="96"/>
      <c r="B52" s="96"/>
      <c r="C52" s="96"/>
      <c r="D52" s="96"/>
      <c r="E52" s="96"/>
      <c r="F52" s="96"/>
      <c r="G52" s="96">
        <v>7</v>
      </c>
      <c r="H52" s="96"/>
      <c r="I52" s="96"/>
      <c r="J52" s="109"/>
      <c r="K52" s="109"/>
      <c r="L52" s="108"/>
      <c r="M52" s="109"/>
    </row>
    <row r="53" spans="1:13" s="102" customFormat="1" ht="22.5" customHeight="1">
      <c r="A53" s="97"/>
      <c r="B53" s="97"/>
      <c r="C53" s="97"/>
      <c r="D53" s="97"/>
      <c r="E53" s="97"/>
      <c r="F53" s="97"/>
      <c r="G53" s="98" t="s">
        <v>80</v>
      </c>
      <c r="H53" s="99" t="s">
        <v>81</v>
      </c>
      <c r="I53" s="99"/>
      <c r="J53" s="100">
        <f>SUBTOTAL(9,J54:J56)</f>
        <v>76750</v>
      </c>
      <c r="K53" s="100">
        <f>SUBTOTAL(9,K54:K56)</f>
        <v>73263.9</v>
      </c>
      <c r="L53" s="101">
        <f>IF(J53&lt;&gt;0,K53/J53,"***")</f>
        <v>0.9545785016286644</v>
      </c>
      <c r="M53" s="100"/>
    </row>
    <row r="54" spans="1:13" s="102" customFormat="1" ht="30" customHeight="1" hidden="1">
      <c r="A54" s="97"/>
      <c r="B54" s="97"/>
      <c r="C54" s="97"/>
      <c r="D54" s="97"/>
      <c r="E54" s="97"/>
      <c r="F54" s="97"/>
      <c r="G54" s="104"/>
      <c r="H54" s="105"/>
      <c r="I54" s="105"/>
      <c r="J54" s="106"/>
      <c r="K54" s="106"/>
      <c r="L54" s="107"/>
      <c r="M54" s="106"/>
    </row>
    <row r="55" spans="1:13" s="102" customFormat="1" ht="15">
      <c r="A55" s="97"/>
      <c r="B55" s="97"/>
      <c r="C55" s="97"/>
      <c r="D55" s="97"/>
      <c r="E55" s="97"/>
      <c r="F55" s="97"/>
      <c r="G55" s="97"/>
      <c r="H55" s="96" t="s">
        <v>82</v>
      </c>
      <c r="I55" s="96" t="s">
        <v>81</v>
      </c>
      <c r="J55" s="103">
        <v>76750</v>
      </c>
      <c r="K55" s="103">
        <v>73263.9</v>
      </c>
      <c r="L55" s="108">
        <f>IF(J55&lt;&gt;0,K55/J55,"***")</f>
        <v>0.9545785016286644</v>
      </c>
      <c r="M55" s="103"/>
    </row>
    <row r="56" spans="1:13" s="102" customFormat="1" ht="15" hidden="1">
      <c r="A56" s="96"/>
      <c r="B56" s="96"/>
      <c r="C56" s="96"/>
      <c r="D56" s="96"/>
      <c r="E56" s="96"/>
      <c r="F56" s="96"/>
      <c r="G56" s="96">
        <v>7</v>
      </c>
      <c r="H56" s="96"/>
      <c r="I56" s="96"/>
      <c r="J56" s="109"/>
      <c r="K56" s="109"/>
      <c r="L56" s="108"/>
      <c r="M56" s="109"/>
    </row>
    <row r="57" spans="1:13" s="102" customFormat="1" ht="22.5" customHeight="1">
      <c r="A57" s="97"/>
      <c r="B57" s="97"/>
      <c r="C57" s="97"/>
      <c r="D57" s="97"/>
      <c r="E57" s="97"/>
      <c r="F57" s="97"/>
      <c r="G57" s="98" t="s">
        <v>83</v>
      </c>
      <c r="H57" s="99" t="s">
        <v>84</v>
      </c>
      <c r="I57" s="99"/>
      <c r="J57" s="100">
        <f>SUBTOTAL(9,J58:J60)</f>
        <v>260000</v>
      </c>
      <c r="K57" s="100">
        <f>SUBTOTAL(9,K58:K60)</f>
        <v>259934.17</v>
      </c>
      <c r="L57" s="101">
        <f>IF(J57&lt;&gt;0,K57/J57,"***")</f>
        <v>0.9997468076923077</v>
      </c>
      <c r="M57" s="100"/>
    </row>
    <row r="58" spans="1:13" s="102" customFormat="1" ht="30" customHeight="1" hidden="1">
      <c r="A58" s="97"/>
      <c r="B58" s="97"/>
      <c r="C58" s="97"/>
      <c r="D58" s="97"/>
      <c r="E58" s="97"/>
      <c r="F58" s="97"/>
      <c r="G58" s="104"/>
      <c r="H58" s="105"/>
      <c r="I58" s="105"/>
      <c r="J58" s="106"/>
      <c r="K58" s="106"/>
      <c r="L58" s="107"/>
      <c r="M58" s="106"/>
    </row>
    <row r="59" spans="1:13" s="102" customFormat="1" ht="15">
      <c r="A59" s="97"/>
      <c r="B59" s="97"/>
      <c r="C59" s="97"/>
      <c r="D59" s="97"/>
      <c r="E59" s="97"/>
      <c r="F59" s="97"/>
      <c r="G59" s="97"/>
      <c r="H59" s="96" t="s">
        <v>85</v>
      </c>
      <c r="I59" s="96" t="s">
        <v>86</v>
      </c>
      <c r="J59" s="103">
        <v>260000</v>
      </c>
      <c r="K59" s="103">
        <v>259934.17</v>
      </c>
      <c r="L59" s="108">
        <f>IF(J59&lt;&gt;0,K59/J59,"***")</f>
        <v>0.9997468076923077</v>
      </c>
      <c r="M59" s="103"/>
    </row>
    <row r="60" spans="1:13" s="102" customFormat="1" ht="15" hidden="1">
      <c r="A60" s="96"/>
      <c r="B60" s="96"/>
      <c r="C60" s="96"/>
      <c r="D60" s="96"/>
      <c r="E60" s="96"/>
      <c r="F60" s="96"/>
      <c r="G60" s="96">
        <v>7</v>
      </c>
      <c r="H60" s="96"/>
      <c r="I60" s="96"/>
      <c r="J60" s="109"/>
      <c r="K60" s="109"/>
      <c r="L60" s="108"/>
      <c r="M60" s="109"/>
    </row>
    <row r="61" spans="1:13" s="102" customFormat="1" ht="22.5" customHeight="1">
      <c r="A61" s="97"/>
      <c r="B61" s="97"/>
      <c r="C61" s="97"/>
      <c r="D61" s="97"/>
      <c r="E61" s="97"/>
      <c r="F61" s="97"/>
      <c r="G61" s="98" t="s">
        <v>87</v>
      </c>
      <c r="H61" s="99" t="s">
        <v>88</v>
      </c>
      <c r="I61" s="99"/>
      <c r="J61" s="100">
        <f>SUBTOTAL(9,J62:J66)</f>
        <v>51500</v>
      </c>
      <c r="K61" s="100">
        <f>SUBTOTAL(9,K62:K66)</f>
        <v>38432.15</v>
      </c>
      <c r="L61" s="101">
        <f>IF(J61&lt;&gt;0,K61/J61,"***")</f>
        <v>0.7462553398058253</v>
      </c>
      <c r="M61" s="100"/>
    </row>
    <row r="62" spans="1:13" s="102" customFormat="1" ht="30" customHeight="1" hidden="1">
      <c r="A62" s="97"/>
      <c r="B62" s="97"/>
      <c r="C62" s="97"/>
      <c r="D62" s="97"/>
      <c r="E62" s="97"/>
      <c r="F62" s="97"/>
      <c r="G62" s="104"/>
      <c r="H62" s="105"/>
      <c r="I62" s="105"/>
      <c r="J62" s="106"/>
      <c r="K62" s="106"/>
      <c r="L62" s="107"/>
      <c r="M62" s="106"/>
    </row>
    <row r="63" spans="1:13" s="102" customFormat="1" ht="15">
      <c r="A63" s="97"/>
      <c r="B63" s="97"/>
      <c r="C63" s="97"/>
      <c r="D63" s="97"/>
      <c r="E63" s="97"/>
      <c r="F63" s="97"/>
      <c r="G63" s="97"/>
      <c r="H63" s="96" t="s">
        <v>111</v>
      </c>
      <c r="I63" s="96" t="s">
        <v>112</v>
      </c>
      <c r="J63" s="103">
        <v>3500</v>
      </c>
      <c r="K63" s="103">
        <v>1306</v>
      </c>
      <c r="L63" s="108">
        <f>IF(J63&lt;&gt;0,K63/J63,"***")</f>
        <v>0.37314285714285716</v>
      </c>
      <c r="M63" s="103"/>
    </row>
    <row r="64" spans="1:13" s="102" customFormat="1" ht="15">
      <c r="A64" s="97"/>
      <c r="B64" s="97"/>
      <c r="C64" s="97"/>
      <c r="D64" s="97"/>
      <c r="E64" s="97"/>
      <c r="F64" s="97"/>
      <c r="G64" s="97"/>
      <c r="H64" s="96" t="s">
        <v>89</v>
      </c>
      <c r="I64" s="96" t="s">
        <v>90</v>
      </c>
      <c r="J64" s="103">
        <v>40500</v>
      </c>
      <c r="K64" s="103">
        <v>32796.15</v>
      </c>
      <c r="L64" s="108">
        <f>IF(J64&lt;&gt;0,K64/J64,"***")</f>
        <v>0.8097814814814815</v>
      </c>
      <c r="M64" s="103"/>
    </row>
    <row r="65" spans="1:13" s="102" customFormat="1" ht="15">
      <c r="A65" s="97"/>
      <c r="B65" s="97"/>
      <c r="C65" s="97"/>
      <c r="D65" s="97"/>
      <c r="E65" s="97"/>
      <c r="F65" s="97"/>
      <c r="G65" s="97"/>
      <c r="H65" s="96" t="s">
        <v>113</v>
      </c>
      <c r="I65" s="96" t="s">
        <v>114</v>
      </c>
      <c r="J65" s="103">
        <v>7500</v>
      </c>
      <c r="K65" s="103">
        <v>4330</v>
      </c>
      <c r="L65" s="108">
        <f>IF(J65&lt;&gt;0,K65/J65,"***")</f>
        <v>0.5773333333333334</v>
      </c>
      <c r="M65" s="103"/>
    </row>
    <row r="66" spans="1:13" s="102" customFormat="1" ht="15" hidden="1">
      <c r="A66" s="96"/>
      <c r="B66" s="96"/>
      <c r="C66" s="96"/>
      <c r="D66" s="96"/>
      <c r="E66" s="96"/>
      <c r="F66" s="96"/>
      <c r="G66" s="96">
        <v>7</v>
      </c>
      <c r="H66" s="96"/>
      <c r="I66" s="96"/>
      <c r="J66" s="109"/>
      <c r="K66" s="109"/>
      <c r="L66" s="108"/>
      <c r="M66" s="109"/>
    </row>
    <row r="67" spans="1:13" s="102" customFormat="1" ht="22.5" customHeight="1">
      <c r="A67" s="97"/>
      <c r="B67" s="97"/>
      <c r="C67" s="97"/>
      <c r="D67" s="97"/>
      <c r="E67" s="97"/>
      <c r="F67" s="97"/>
      <c r="G67" s="98" t="s">
        <v>97</v>
      </c>
      <c r="H67" s="99" t="s">
        <v>98</v>
      </c>
      <c r="I67" s="99"/>
      <c r="J67" s="100">
        <v>370400</v>
      </c>
      <c r="K67" s="100">
        <v>272869.18</v>
      </c>
      <c r="L67" s="101">
        <f>IF(J67&lt;&gt;0,K67/J67,"***")</f>
        <v>0.7366878509719222</v>
      </c>
      <c r="M67" s="100"/>
    </row>
    <row r="68" spans="1:13" s="102" customFormat="1" ht="30" customHeight="1" hidden="1">
      <c r="A68" s="97"/>
      <c r="B68" s="97"/>
      <c r="C68" s="97"/>
      <c r="D68" s="97"/>
      <c r="E68" s="97"/>
      <c r="F68" s="97"/>
      <c r="G68" s="104"/>
      <c r="H68" s="105"/>
      <c r="I68" s="105"/>
      <c r="J68" s="106"/>
      <c r="K68" s="106"/>
      <c r="L68" s="107"/>
      <c r="M68" s="106"/>
    </row>
    <row r="69" spans="1:13" s="102" customFormat="1" ht="15">
      <c r="A69" s="97"/>
      <c r="B69" s="97"/>
      <c r="C69" s="97"/>
      <c r="D69" s="97"/>
      <c r="E69" s="97"/>
      <c r="F69" s="97"/>
      <c r="G69" s="97"/>
      <c r="H69" s="96" t="s">
        <v>115</v>
      </c>
      <c r="I69" s="96" t="s">
        <v>99</v>
      </c>
      <c r="J69" s="103">
        <v>54000</v>
      </c>
      <c r="K69" s="103">
        <v>44147.96</v>
      </c>
      <c r="L69" s="108">
        <f>IF(J69&lt;&gt;0,K69/J69,"***")</f>
        <v>0.8175548148148148</v>
      </c>
      <c r="M69" s="103"/>
    </row>
    <row r="70" spans="1:13" s="102" customFormat="1" ht="15">
      <c r="A70" s="97"/>
      <c r="B70" s="97"/>
      <c r="C70" s="97"/>
      <c r="D70" s="97"/>
      <c r="E70" s="97"/>
      <c r="F70" s="97"/>
      <c r="G70" s="97"/>
      <c r="H70" s="96" t="s">
        <v>116</v>
      </c>
      <c r="I70" s="96" t="s">
        <v>100</v>
      </c>
      <c r="J70" s="103">
        <v>195000</v>
      </c>
      <c r="K70" s="103">
        <v>143915.51</v>
      </c>
      <c r="L70" s="108">
        <f>IF(J70&lt;&gt;0,K70/J70,"***")</f>
        <v>0.7380282564102565</v>
      </c>
      <c r="M70" s="103"/>
    </row>
    <row r="71" spans="1:13" s="102" customFormat="1" ht="15">
      <c r="A71" s="97"/>
      <c r="B71" s="97"/>
      <c r="C71" s="97"/>
      <c r="D71" s="97"/>
      <c r="E71" s="97"/>
      <c r="F71" s="97"/>
      <c r="G71" s="97"/>
      <c r="H71" s="96" t="s">
        <v>117</v>
      </c>
      <c r="I71" s="96" t="s">
        <v>118</v>
      </c>
      <c r="J71" s="103">
        <v>86000</v>
      </c>
      <c r="K71" s="103">
        <v>69668.46</v>
      </c>
      <c r="L71" s="108">
        <f>IF(J71&lt;&gt;0,K71/J71,"***")</f>
        <v>0.8100983720930234</v>
      </c>
      <c r="M71" s="103"/>
    </row>
    <row r="72" spans="1:13" s="102" customFormat="1" ht="15">
      <c r="A72" s="97"/>
      <c r="B72" s="97"/>
      <c r="C72" s="97"/>
      <c r="D72" s="97"/>
      <c r="E72" s="97"/>
      <c r="F72" s="97"/>
      <c r="G72" s="97"/>
      <c r="H72" s="110">
        <v>3224</v>
      </c>
      <c r="I72" s="96" t="s">
        <v>119</v>
      </c>
      <c r="J72" s="103">
        <v>5400</v>
      </c>
      <c r="K72" s="103">
        <v>262.75</v>
      </c>
      <c r="L72" s="108">
        <f>IF(J72&lt;&gt;0,K72/J72,"***")</f>
        <v>0.048657407407407406</v>
      </c>
      <c r="M72" s="103"/>
    </row>
    <row r="73" spans="1:13" s="102" customFormat="1" ht="15">
      <c r="A73" s="97"/>
      <c r="B73" s="97"/>
      <c r="C73" s="97"/>
      <c r="D73" s="97"/>
      <c r="E73" s="97"/>
      <c r="F73" s="97"/>
      <c r="G73" s="97"/>
      <c r="H73" s="96" t="s">
        <v>120</v>
      </c>
      <c r="I73" s="96" t="s">
        <v>121</v>
      </c>
      <c r="J73" s="103">
        <v>15000</v>
      </c>
      <c r="K73" s="103">
        <v>844.5</v>
      </c>
      <c r="L73" s="108">
        <f>IF(J73&lt;&gt;0,K73/J73,"***")</f>
        <v>0.0563</v>
      </c>
      <c r="M73" s="103"/>
    </row>
    <row r="74" spans="1:13" s="102" customFormat="1" ht="15" hidden="1">
      <c r="A74" s="96"/>
      <c r="B74" s="96"/>
      <c r="C74" s="96"/>
      <c r="D74" s="96"/>
      <c r="E74" s="96"/>
      <c r="F74" s="96"/>
      <c r="G74" s="96">
        <v>7</v>
      </c>
      <c r="H74" s="96"/>
      <c r="I74" s="96"/>
      <c r="J74" s="109"/>
      <c r="K74" s="109"/>
      <c r="L74" s="108"/>
      <c r="M74" s="109"/>
    </row>
    <row r="75" spans="1:13" s="102" customFormat="1" ht="15">
      <c r="A75" s="97"/>
      <c r="B75" s="97"/>
      <c r="C75" s="97"/>
      <c r="D75" s="97"/>
      <c r="E75" s="97"/>
      <c r="F75" s="97"/>
      <c r="G75" s="97"/>
      <c r="H75" s="110">
        <v>3227</v>
      </c>
      <c r="I75" s="96" t="s">
        <v>122</v>
      </c>
      <c r="J75" s="103">
        <v>15000</v>
      </c>
      <c r="K75" s="103">
        <v>14030</v>
      </c>
      <c r="L75" s="108">
        <f>IF(J75&lt;&gt;0,K75/J75,"***")</f>
        <v>0.9353333333333333</v>
      </c>
      <c r="M75" s="103"/>
    </row>
    <row r="76" spans="1:13" s="102" customFormat="1" ht="22.5" customHeight="1">
      <c r="A76" s="97"/>
      <c r="B76" s="97"/>
      <c r="C76" s="97"/>
      <c r="D76" s="97"/>
      <c r="E76" s="97"/>
      <c r="F76" s="97"/>
      <c r="G76" s="98" t="s">
        <v>101</v>
      </c>
      <c r="H76" s="99" t="s">
        <v>102</v>
      </c>
      <c r="I76" s="99"/>
      <c r="J76" s="100">
        <f>SUBTOTAL(9,J77:J84)</f>
        <v>93700</v>
      </c>
      <c r="K76" s="100">
        <f>SUBTOTAL(9,K77:K84)</f>
        <v>49744.71</v>
      </c>
      <c r="L76" s="101">
        <f>IF(J76&lt;&gt;0,K76/J76,"***")</f>
        <v>0.5308933831376734</v>
      </c>
      <c r="M76" s="100"/>
    </row>
    <row r="77" spans="1:13" s="102" customFormat="1" ht="30" customHeight="1" hidden="1">
      <c r="A77" s="97"/>
      <c r="B77" s="97"/>
      <c r="C77" s="97"/>
      <c r="D77" s="97"/>
      <c r="E77" s="97"/>
      <c r="F77" s="97"/>
      <c r="G77" s="104"/>
      <c r="H77" s="105"/>
      <c r="I77" s="105"/>
      <c r="J77" s="106"/>
      <c r="K77" s="106"/>
      <c r="L77" s="107"/>
      <c r="M77" s="106"/>
    </row>
    <row r="78" spans="1:13" s="102" customFormat="1" ht="15">
      <c r="A78" s="97"/>
      <c r="B78" s="97"/>
      <c r="C78" s="97"/>
      <c r="D78" s="97"/>
      <c r="E78" s="97"/>
      <c r="F78" s="97"/>
      <c r="G78" s="97"/>
      <c r="H78" s="96" t="s">
        <v>123</v>
      </c>
      <c r="I78" s="96" t="s">
        <v>124</v>
      </c>
      <c r="J78" s="103">
        <v>7500</v>
      </c>
      <c r="K78" s="103">
        <v>6091.95</v>
      </c>
      <c r="L78" s="108">
        <f aca="true" t="shared" si="0" ref="L78:L83">IF(J78&lt;&gt;0,K78/J78,"***")</f>
        <v>0.81226</v>
      </c>
      <c r="M78" s="103"/>
    </row>
    <row r="79" spans="1:13" s="102" customFormat="1" ht="15">
      <c r="A79" s="97"/>
      <c r="B79" s="97"/>
      <c r="C79" s="97"/>
      <c r="D79" s="97"/>
      <c r="E79" s="97"/>
      <c r="F79" s="97"/>
      <c r="G79" s="97"/>
      <c r="H79" s="96" t="s">
        <v>125</v>
      </c>
      <c r="I79" s="96" t="s">
        <v>126</v>
      </c>
      <c r="J79" s="103">
        <v>40000</v>
      </c>
      <c r="K79" s="103">
        <v>10566.62</v>
      </c>
      <c r="L79" s="108">
        <f t="shared" si="0"/>
        <v>0.2641655</v>
      </c>
      <c r="M79" s="103"/>
    </row>
    <row r="80" spans="1:13" s="102" customFormat="1" ht="15">
      <c r="A80" s="97"/>
      <c r="B80" s="97"/>
      <c r="C80" s="97"/>
      <c r="D80" s="97"/>
      <c r="E80" s="97"/>
      <c r="F80" s="97"/>
      <c r="G80" s="97"/>
      <c r="H80" s="96" t="s">
        <v>127</v>
      </c>
      <c r="I80" s="96" t="s">
        <v>128</v>
      </c>
      <c r="J80" s="103">
        <v>1000</v>
      </c>
      <c r="K80" s="103">
        <v>0</v>
      </c>
      <c r="L80" s="108">
        <f t="shared" si="0"/>
        <v>0</v>
      </c>
      <c r="M80" s="103"/>
    </row>
    <row r="81" spans="1:13" s="102" customFormat="1" ht="15">
      <c r="A81" s="97"/>
      <c r="B81" s="97"/>
      <c r="C81" s="97"/>
      <c r="D81" s="97"/>
      <c r="E81" s="97"/>
      <c r="F81" s="97"/>
      <c r="G81" s="97"/>
      <c r="H81" s="96" t="s">
        <v>103</v>
      </c>
      <c r="I81" s="96" t="s">
        <v>104</v>
      </c>
      <c r="J81" s="103">
        <v>33100</v>
      </c>
      <c r="K81" s="103">
        <v>27428.83</v>
      </c>
      <c r="L81" s="108">
        <f t="shared" si="0"/>
        <v>0.8286655589123868</v>
      </c>
      <c r="M81" s="103"/>
    </row>
    <row r="82" spans="1:13" s="102" customFormat="1" ht="15">
      <c r="A82" s="97"/>
      <c r="B82" s="97"/>
      <c r="C82" s="97"/>
      <c r="D82" s="97"/>
      <c r="E82" s="97"/>
      <c r="F82" s="97"/>
      <c r="G82" s="97"/>
      <c r="H82" s="96" t="s">
        <v>105</v>
      </c>
      <c r="I82" s="96" t="s">
        <v>106</v>
      </c>
      <c r="J82" s="103">
        <v>4100</v>
      </c>
      <c r="K82" s="103">
        <v>1650</v>
      </c>
      <c r="L82" s="108">
        <f t="shared" si="0"/>
        <v>0.4024390243902439</v>
      </c>
      <c r="M82" s="103"/>
    </row>
    <row r="83" spans="1:13" s="102" customFormat="1" ht="15">
      <c r="A83" s="97"/>
      <c r="B83" s="97"/>
      <c r="C83" s="97"/>
      <c r="D83" s="97"/>
      <c r="E83" s="97"/>
      <c r="F83" s="97"/>
      <c r="G83" s="97"/>
      <c r="H83" s="96" t="s">
        <v>129</v>
      </c>
      <c r="I83" s="96" t="s">
        <v>130</v>
      </c>
      <c r="J83" s="103">
        <v>8000</v>
      </c>
      <c r="K83" s="103">
        <v>4007.31</v>
      </c>
      <c r="L83" s="108">
        <f t="shared" si="0"/>
        <v>0.50091375</v>
      </c>
      <c r="M83" s="103"/>
    </row>
    <row r="84" spans="1:13" s="102" customFormat="1" ht="15" hidden="1">
      <c r="A84" s="96"/>
      <c r="B84" s="96"/>
      <c r="C84" s="96"/>
      <c r="D84" s="96"/>
      <c r="E84" s="96"/>
      <c r="F84" s="96"/>
      <c r="G84" s="96">
        <v>7</v>
      </c>
      <c r="H84" s="96"/>
      <c r="I84" s="96"/>
      <c r="J84" s="109"/>
      <c r="K84" s="109"/>
      <c r="L84" s="108"/>
      <c r="M84" s="109"/>
    </row>
    <row r="85" spans="1:13" s="102" customFormat="1" ht="15" hidden="1">
      <c r="A85" s="96"/>
      <c r="B85" s="96"/>
      <c r="C85" s="96"/>
      <c r="D85" s="96"/>
      <c r="E85" s="96"/>
      <c r="F85" s="96"/>
      <c r="G85" s="96">
        <v>7</v>
      </c>
      <c r="H85" s="96"/>
      <c r="I85" s="96"/>
      <c r="J85" s="109"/>
      <c r="K85" s="109"/>
      <c r="L85" s="108"/>
      <c r="M85" s="109"/>
    </row>
    <row r="86" spans="1:13" s="102" customFormat="1" ht="22.5" customHeight="1">
      <c r="A86" s="97"/>
      <c r="B86" s="97"/>
      <c r="C86" s="97"/>
      <c r="D86" s="97"/>
      <c r="E86" s="97"/>
      <c r="F86" s="97"/>
      <c r="G86" s="98" t="s">
        <v>107</v>
      </c>
      <c r="H86" s="99" t="s">
        <v>108</v>
      </c>
      <c r="I86" s="99"/>
      <c r="J86" s="100">
        <f>SUBTOTAL(9,J87:J91)</f>
        <v>17950</v>
      </c>
      <c r="K86" s="100">
        <f>SUBTOTAL(9,K87:K91)</f>
        <v>14718.99</v>
      </c>
      <c r="L86" s="101">
        <f>IF(J86&lt;&gt;0,K86/J86,"***")</f>
        <v>0.8199994428969359</v>
      </c>
      <c r="M86" s="100"/>
    </row>
    <row r="87" spans="1:13" s="102" customFormat="1" ht="30" customHeight="1" hidden="1">
      <c r="A87" s="97"/>
      <c r="B87" s="97"/>
      <c r="C87" s="97"/>
      <c r="D87" s="97"/>
      <c r="E87" s="97"/>
      <c r="F87" s="97"/>
      <c r="G87" s="104"/>
      <c r="H87" s="105"/>
      <c r="I87" s="105"/>
      <c r="J87" s="106"/>
      <c r="K87" s="106"/>
      <c r="L87" s="107"/>
      <c r="M87" s="106"/>
    </row>
    <row r="88" spans="1:13" s="102" customFormat="1" ht="15">
      <c r="A88" s="97"/>
      <c r="B88" s="97"/>
      <c r="C88" s="97"/>
      <c r="D88" s="97"/>
      <c r="E88" s="97"/>
      <c r="F88" s="97"/>
      <c r="G88" s="97"/>
      <c r="H88" s="96" t="s">
        <v>131</v>
      </c>
      <c r="I88" s="96" t="s">
        <v>132</v>
      </c>
      <c r="J88" s="103">
        <v>4650</v>
      </c>
      <c r="K88" s="103">
        <v>3486.39</v>
      </c>
      <c r="L88" s="108">
        <f>IF(J88&lt;&gt;0,K88/J88,"***")</f>
        <v>0.7497612903225807</v>
      </c>
      <c r="M88" s="103"/>
    </row>
    <row r="89" spans="1:13" s="102" customFormat="1" ht="15">
      <c r="A89" s="97"/>
      <c r="B89" s="97"/>
      <c r="C89" s="97"/>
      <c r="D89" s="97"/>
      <c r="E89" s="97"/>
      <c r="F89" s="97"/>
      <c r="G89" s="97"/>
      <c r="H89" s="96" t="s">
        <v>133</v>
      </c>
      <c r="I89" s="96" t="s">
        <v>134</v>
      </c>
      <c r="J89" s="103">
        <v>12300</v>
      </c>
      <c r="K89" s="103">
        <v>10452.6</v>
      </c>
      <c r="L89" s="108">
        <f>IF(J89&lt;&gt;0,K89/J89,"***")</f>
        <v>0.8498048780487805</v>
      </c>
      <c r="M89" s="103"/>
    </row>
    <row r="90" spans="1:13" s="102" customFormat="1" ht="15">
      <c r="A90" s="97"/>
      <c r="B90" s="97"/>
      <c r="C90" s="97"/>
      <c r="D90" s="97"/>
      <c r="E90" s="97"/>
      <c r="F90" s="97"/>
      <c r="G90" s="97"/>
      <c r="H90" s="96" t="s">
        <v>109</v>
      </c>
      <c r="I90" s="96" t="s">
        <v>110</v>
      </c>
      <c r="J90" s="103">
        <v>1000</v>
      </c>
      <c r="K90" s="103">
        <v>780</v>
      </c>
      <c r="L90" s="108">
        <f>IF(J90&lt;&gt;0,K90/J90,"***")</f>
        <v>0.78</v>
      </c>
      <c r="M90" s="103"/>
    </row>
    <row r="91" spans="1:13" s="102" customFormat="1" ht="15" hidden="1">
      <c r="A91" s="96"/>
      <c r="B91" s="96"/>
      <c r="C91" s="96"/>
      <c r="D91" s="96"/>
      <c r="E91" s="96"/>
      <c r="F91" s="96"/>
      <c r="G91" s="96">
        <v>7</v>
      </c>
      <c r="H91" s="96"/>
      <c r="I91" s="96"/>
      <c r="J91" s="109"/>
      <c r="K91" s="109"/>
      <c r="L91" s="108"/>
      <c r="M91" s="109"/>
    </row>
    <row r="92" spans="1:13" s="102" customFormat="1" ht="22.5" customHeight="1">
      <c r="A92" s="97"/>
      <c r="B92" s="97"/>
      <c r="C92" s="97"/>
      <c r="D92" s="97"/>
      <c r="E92" s="97"/>
      <c r="F92" s="97"/>
      <c r="G92" s="98" t="s">
        <v>135</v>
      </c>
      <c r="H92" s="99" t="s">
        <v>136</v>
      </c>
      <c r="I92" s="99"/>
      <c r="J92" s="100">
        <f>SUBTOTAL(9,J93:J96)</f>
        <v>5100</v>
      </c>
      <c r="K92" s="100">
        <v>4900.1</v>
      </c>
      <c r="L92" s="101">
        <f>IF(J92&lt;&gt;0,K92/J92,"***")</f>
        <v>0.9608039215686275</v>
      </c>
      <c r="M92" s="100"/>
    </row>
    <row r="93" spans="1:13" s="102" customFormat="1" ht="30" customHeight="1" hidden="1">
      <c r="A93" s="97"/>
      <c r="B93" s="97"/>
      <c r="C93" s="97"/>
      <c r="D93" s="97"/>
      <c r="E93" s="97"/>
      <c r="F93" s="97"/>
      <c r="G93" s="104"/>
      <c r="H93" s="105"/>
      <c r="I93" s="105"/>
      <c r="J93" s="106"/>
      <c r="K93" s="106"/>
      <c r="L93" s="107"/>
      <c r="M93" s="106"/>
    </row>
    <row r="94" spans="1:13" s="102" customFormat="1" ht="15">
      <c r="A94" s="97"/>
      <c r="B94" s="97"/>
      <c r="C94" s="97"/>
      <c r="D94" s="97"/>
      <c r="E94" s="97"/>
      <c r="F94" s="97"/>
      <c r="G94" s="97"/>
      <c r="H94" s="96" t="s">
        <v>137</v>
      </c>
      <c r="I94" s="96" t="s">
        <v>138</v>
      </c>
      <c r="J94" s="103">
        <v>5000</v>
      </c>
      <c r="K94" s="103">
        <v>4900.1</v>
      </c>
      <c r="L94" s="108">
        <f>IF(J94&lt;&gt;0,K94/J94,"***")</f>
        <v>0.9800200000000001</v>
      </c>
      <c r="M94" s="103"/>
    </row>
    <row r="95" spans="1:13" s="102" customFormat="1" ht="15">
      <c r="A95" s="97"/>
      <c r="B95" s="97"/>
      <c r="C95" s="97"/>
      <c r="D95" s="97"/>
      <c r="E95" s="97"/>
      <c r="F95" s="97"/>
      <c r="G95" s="97"/>
      <c r="H95" s="96" t="s">
        <v>139</v>
      </c>
      <c r="I95" s="96" t="s">
        <v>140</v>
      </c>
      <c r="J95" s="103">
        <v>100</v>
      </c>
      <c r="K95" s="103">
        <v>0</v>
      </c>
      <c r="L95" s="108">
        <f>IF(J95&lt;&gt;0,K95/J95,"***")</f>
        <v>0</v>
      </c>
      <c r="M95" s="103"/>
    </row>
    <row r="96" spans="1:13" s="48" customFormat="1" ht="15.75" hidden="1">
      <c r="A96" s="46"/>
      <c r="B96" s="46"/>
      <c r="C96" s="46"/>
      <c r="D96" s="46"/>
      <c r="E96" s="46"/>
      <c r="F96" s="46"/>
      <c r="G96" s="46">
        <v>7</v>
      </c>
      <c r="H96" s="46"/>
      <c r="I96" s="46"/>
      <c r="J96" s="89"/>
      <c r="K96" s="89"/>
      <c r="L96" s="87"/>
      <c r="M96" s="89"/>
    </row>
    <row r="97" spans="1:13" s="48" customFormat="1" ht="19.5" customHeight="1" hidden="1">
      <c r="A97" s="46"/>
      <c r="B97" s="46"/>
      <c r="C97" s="46"/>
      <c r="D97" s="46"/>
      <c r="E97" s="46"/>
      <c r="F97" s="46"/>
      <c r="G97" s="46">
        <v>6</v>
      </c>
      <c r="H97" s="46"/>
      <c r="I97" s="46"/>
      <c r="J97" s="89"/>
      <c r="K97" s="89"/>
      <c r="L97" s="87"/>
      <c r="M97" s="89"/>
    </row>
    <row r="98" spans="1:13" s="48" customFormat="1" ht="19.5" customHeight="1" hidden="1">
      <c r="A98" s="46"/>
      <c r="B98" s="46"/>
      <c r="C98" s="46"/>
      <c r="D98" s="46"/>
      <c r="E98" s="46"/>
      <c r="F98" s="46"/>
      <c r="G98" s="46">
        <v>5</v>
      </c>
      <c r="H98" s="46"/>
      <c r="I98" s="46"/>
      <c r="J98" s="89"/>
      <c r="K98" s="89"/>
      <c r="L98" s="87"/>
      <c r="M98" s="89"/>
    </row>
    <row r="99" spans="1:13" s="48" customFormat="1" ht="22.5" customHeight="1">
      <c r="A99" s="58"/>
      <c r="B99" s="58"/>
      <c r="C99" s="58"/>
      <c r="D99" s="58"/>
      <c r="E99" s="71" t="s">
        <v>60</v>
      </c>
      <c r="F99" s="71" t="s">
        <v>61</v>
      </c>
      <c r="G99" s="71"/>
      <c r="H99" s="72"/>
      <c r="I99" s="72"/>
      <c r="J99" s="73">
        <v>61000</v>
      </c>
      <c r="K99" s="73">
        <v>43328.68</v>
      </c>
      <c r="L99" s="74">
        <f>IF(J99&lt;&gt;0,K99/J99,"***")</f>
        <v>0.7103062295081968</v>
      </c>
      <c r="M99" s="73"/>
    </row>
    <row r="100" spans="1:13" s="48" customFormat="1" ht="30" customHeight="1" hidden="1">
      <c r="A100" s="58"/>
      <c r="B100" s="58"/>
      <c r="C100" s="58"/>
      <c r="D100" s="58"/>
      <c r="E100" s="71"/>
      <c r="F100" s="71"/>
      <c r="G100" s="71"/>
      <c r="H100" s="72"/>
      <c r="I100" s="72"/>
      <c r="J100" s="73"/>
      <c r="K100" s="73"/>
      <c r="L100" s="74"/>
      <c r="M100" s="73"/>
    </row>
    <row r="101" spans="1:13" s="48" customFormat="1" ht="23.25" customHeight="1">
      <c r="A101" s="58"/>
      <c r="B101" s="58"/>
      <c r="C101" s="58"/>
      <c r="D101" s="58"/>
      <c r="E101" s="58"/>
      <c r="F101" s="54" t="s">
        <v>74</v>
      </c>
      <c r="G101" s="54" t="s">
        <v>75</v>
      </c>
      <c r="H101" s="75"/>
      <c r="I101" s="75"/>
      <c r="J101" s="76">
        <v>61000</v>
      </c>
      <c r="K101" s="76">
        <v>43328.68</v>
      </c>
      <c r="L101" s="77">
        <f>IF(J101&lt;&gt;0,K101/J101,"***")</f>
        <v>0.7103062295081968</v>
      </c>
      <c r="M101" s="76"/>
    </row>
    <row r="102" spans="1:13" s="48" customFormat="1" ht="30" customHeight="1" hidden="1">
      <c r="A102" s="58"/>
      <c r="B102" s="58"/>
      <c r="C102" s="58"/>
      <c r="D102" s="58"/>
      <c r="E102" s="58"/>
      <c r="F102" s="54"/>
      <c r="G102" s="54"/>
      <c r="H102" s="75"/>
      <c r="I102" s="75"/>
      <c r="J102" s="76"/>
      <c r="K102" s="76"/>
      <c r="L102" s="77"/>
      <c r="M102" s="76"/>
    </row>
    <row r="103" spans="1:13" s="102" customFormat="1" ht="22.5" customHeight="1">
      <c r="A103" s="97"/>
      <c r="B103" s="97"/>
      <c r="C103" s="97"/>
      <c r="D103" s="97"/>
      <c r="E103" s="97"/>
      <c r="F103" s="97"/>
      <c r="G103" s="111">
        <v>322</v>
      </c>
      <c r="H103" s="99" t="s">
        <v>98</v>
      </c>
      <c r="I103" s="99"/>
      <c r="J103" s="100">
        <v>28500</v>
      </c>
      <c r="K103" s="100">
        <v>15033.95</v>
      </c>
      <c r="L103" s="101">
        <f>IF(J103&lt;&gt;0,K103/J103,"***")</f>
        <v>0.5275070175438596</v>
      </c>
      <c r="M103" s="100"/>
    </row>
    <row r="104" spans="1:13" s="102" customFormat="1" ht="30" customHeight="1" hidden="1">
      <c r="A104" s="97"/>
      <c r="B104" s="97"/>
      <c r="C104" s="97"/>
      <c r="D104" s="97"/>
      <c r="E104" s="97"/>
      <c r="F104" s="97"/>
      <c r="G104" s="104"/>
      <c r="H104" s="105"/>
      <c r="I104" s="105"/>
      <c r="J104" s="106"/>
      <c r="K104" s="106"/>
      <c r="L104" s="107"/>
      <c r="M104" s="106"/>
    </row>
    <row r="105" spans="1:13" s="102" customFormat="1" ht="15">
      <c r="A105" s="97"/>
      <c r="B105" s="97"/>
      <c r="C105" s="97"/>
      <c r="D105" s="97"/>
      <c r="E105" s="97"/>
      <c r="F105" s="97"/>
      <c r="G105" s="97"/>
      <c r="H105" s="96" t="s">
        <v>115</v>
      </c>
      <c r="I105" s="96" t="s">
        <v>99</v>
      </c>
      <c r="J105" s="103">
        <v>10000</v>
      </c>
      <c r="K105" s="103">
        <v>3224.33</v>
      </c>
      <c r="L105" s="108">
        <f>IF(J105&lt;&gt;0,K105/J105,"***")</f>
        <v>0.32243299999999997</v>
      </c>
      <c r="M105" s="103"/>
    </row>
    <row r="106" spans="1:13" s="102" customFormat="1" ht="15">
      <c r="A106" s="97"/>
      <c r="B106" s="97"/>
      <c r="C106" s="97"/>
      <c r="D106" s="97"/>
      <c r="E106" s="97"/>
      <c r="F106" s="97"/>
      <c r="G106" s="97"/>
      <c r="H106" s="110">
        <v>3224</v>
      </c>
      <c r="I106" s="96" t="s">
        <v>119</v>
      </c>
      <c r="J106" s="103">
        <v>8500</v>
      </c>
      <c r="K106" s="103">
        <v>6740.73</v>
      </c>
      <c r="L106" s="108">
        <f>IF(J106&lt;&gt;0,K106/J106,"***")</f>
        <v>0.7930270588235293</v>
      </c>
      <c r="M106" s="103"/>
    </row>
    <row r="107" spans="1:13" s="48" customFormat="1" ht="15.75" hidden="1">
      <c r="A107" s="46"/>
      <c r="B107" s="46"/>
      <c r="C107" s="46"/>
      <c r="D107" s="46"/>
      <c r="E107" s="46"/>
      <c r="F107" s="46"/>
      <c r="G107" s="46">
        <v>7</v>
      </c>
      <c r="H107" s="46"/>
      <c r="I107" s="46"/>
      <c r="J107" s="89"/>
      <c r="K107" s="89"/>
      <c r="L107" s="87"/>
      <c r="M107" s="89"/>
    </row>
    <row r="108" spans="1:13" s="48" customFormat="1" ht="19.5" customHeight="1" hidden="1">
      <c r="A108" s="46"/>
      <c r="B108" s="46"/>
      <c r="C108" s="46"/>
      <c r="D108" s="46"/>
      <c r="E108" s="46"/>
      <c r="F108" s="46"/>
      <c r="G108" s="46">
        <v>6</v>
      </c>
      <c r="H108" s="46"/>
      <c r="I108" s="46"/>
      <c r="J108" s="89"/>
      <c r="K108" s="89"/>
      <c r="L108" s="87"/>
      <c r="M108" s="89"/>
    </row>
    <row r="109" spans="1:13" s="48" customFormat="1" ht="19.5" customHeight="1" hidden="1">
      <c r="A109" s="46"/>
      <c r="B109" s="46"/>
      <c r="C109" s="46"/>
      <c r="D109" s="46"/>
      <c r="E109" s="46"/>
      <c r="F109" s="46"/>
      <c r="G109" s="46">
        <v>5</v>
      </c>
      <c r="H109" s="46"/>
      <c r="I109" s="46"/>
      <c r="J109" s="89"/>
      <c r="K109" s="89"/>
      <c r="L109" s="87"/>
      <c r="M109" s="89"/>
    </row>
    <row r="110" spans="1:13" s="102" customFormat="1" ht="15">
      <c r="A110" s="97"/>
      <c r="B110" s="97"/>
      <c r="C110" s="97"/>
      <c r="D110" s="97"/>
      <c r="E110" s="97"/>
      <c r="F110" s="97"/>
      <c r="G110" s="97"/>
      <c r="H110" s="110">
        <v>3225</v>
      </c>
      <c r="I110" s="96" t="s">
        <v>143</v>
      </c>
      <c r="J110" s="103">
        <v>10000</v>
      </c>
      <c r="K110" s="103">
        <v>5068.89</v>
      </c>
      <c r="L110" s="108">
        <f>IF(J110&lt;&gt;0,K110/J110,"***")</f>
        <v>0.506889</v>
      </c>
      <c r="M110" s="103"/>
    </row>
    <row r="111" spans="1:13" s="102" customFormat="1" ht="22.5" customHeight="1">
      <c r="A111" s="97"/>
      <c r="B111" s="97"/>
      <c r="C111" s="97"/>
      <c r="D111" s="97"/>
      <c r="E111" s="97"/>
      <c r="F111" s="97"/>
      <c r="G111" s="98" t="s">
        <v>101</v>
      </c>
      <c r="H111" s="99" t="s">
        <v>102</v>
      </c>
      <c r="I111" s="99"/>
      <c r="J111" s="100">
        <v>32500</v>
      </c>
      <c r="K111" s="100">
        <v>28294.73</v>
      </c>
      <c r="L111" s="101">
        <f>IF(J111&lt;&gt;0,K111/J111,"***")</f>
        <v>0.8706070769230769</v>
      </c>
      <c r="M111" s="100"/>
    </row>
    <row r="112" spans="1:13" s="102" customFormat="1" ht="30" customHeight="1" hidden="1">
      <c r="A112" s="97"/>
      <c r="B112" s="97"/>
      <c r="C112" s="97"/>
      <c r="D112" s="97"/>
      <c r="E112" s="97"/>
      <c r="F112" s="97"/>
      <c r="G112" s="104"/>
      <c r="H112" s="105"/>
      <c r="I112" s="105"/>
      <c r="J112" s="106"/>
      <c r="K112" s="106"/>
      <c r="L112" s="107"/>
      <c r="M112" s="106"/>
    </row>
    <row r="113" spans="1:13" s="102" customFormat="1" ht="15">
      <c r="A113" s="97"/>
      <c r="B113" s="97"/>
      <c r="C113" s="97"/>
      <c r="D113" s="97"/>
      <c r="E113" s="97"/>
      <c r="F113" s="97"/>
      <c r="G113" s="97"/>
      <c r="H113" s="96" t="s">
        <v>125</v>
      </c>
      <c r="I113" s="96" t="s">
        <v>126</v>
      </c>
      <c r="J113" s="103">
        <v>27500</v>
      </c>
      <c r="K113" s="103">
        <v>25394.63</v>
      </c>
      <c r="L113" s="108">
        <f>IF(J113&lt;&gt;0,K113/J113,"***")</f>
        <v>0.923441090909091</v>
      </c>
      <c r="M113" s="103"/>
    </row>
    <row r="114" spans="1:13" s="102" customFormat="1" ht="15">
      <c r="A114" s="97"/>
      <c r="B114" s="97"/>
      <c r="C114" s="97"/>
      <c r="D114" s="97"/>
      <c r="E114" s="97"/>
      <c r="F114" s="97"/>
      <c r="G114" s="97"/>
      <c r="H114" s="110">
        <v>3239</v>
      </c>
      <c r="I114" s="96" t="s">
        <v>144</v>
      </c>
      <c r="J114" s="103">
        <v>5000</v>
      </c>
      <c r="K114" s="103">
        <v>2900.1</v>
      </c>
      <c r="L114" s="108">
        <f>IF(J114&lt;&gt;0,K114/J114,"***")</f>
        <v>0.58002</v>
      </c>
      <c r="M114" s="103"/>
    </row>
    <row r="115" spans="1:13" s="48" customFormat="1" ht="22.5" customHeight="1">
      <c r="A115" s="58"/>
      <c r="B115" s="58"/>
      <c r="C115" s="58"/>
      <c r="D115" s="58"/>
      <c r="E115" s="71" t="s">
        <v>145</v>
      </c>
      <c r="F115" s="71" t="s">
        <v>66</v>
      </c>
      <c r="G115" s="71"/>
      <c r="H115" s="72"/>
      <c r="I115" s="72"/>
      <c r="J115" s="73">
        <v>10000</v>
      </c>
      <c r="K115" s="73">
        <v>0</v>
      </c>
      <c r="L115" s="74">
        <f>IF(J115&lt;&gt;0,K115/J115,"***")</f>
        <v>0</v>
      </c>
      <c r="M115" s="73"/>
    </row>
    <row r="116" spans="1:13" s="48" customFormat="1" ht="30" customHeight="1" hidden="1">
      <c r="A116" s="58"/>
      <c r="B116" s="58"/>
      <c r="C116" s="58"/>
      <c r="D116" s="58"/>
      <c r="E116" s="71"/>
      <c r="F116" s="71"/>
      <c r="G116" s="71"/>
      <c r="H116" s="72"/>
      <c r="I116" s="72"/>
      <c r="J116" s="73"/>
      <c r="K116" s="73"/>
      <c r="L116" s="74"/>
      <c r="M116" s="73"/>
    </row>
    <row r="117" spans="1:13" s="48" customFormat="1" ht="23.25" customHeight="1">
      <c r="A117" s="58"/>
      <c r="B117" s="58"/>
      <c r="C117" s="58"/>
      <c r="D117" s="58"/>
      <c r="E117" s="58"/>
      <c r="F117" s="54" t="s">
        <v>74</v>
      </c>
      <c r="G117" s="54" t="s">
        <v>75</v>
      </c>
      <c r="H117" s="75"/>
      <c r="I117" s="75"/>
      <c r="J117" s="76">
        <f>SUBTOTAL(9,J118:J123)</f>
        <v>5000</v>
      </c>
      <c r="K117" s="76">
        <f>SUBTOTAL(9,K118:K123)</f>
        <v>0</v>
      </c>
      <c r="L117" s="77">
        <f>IF(J117&lt;&gt;0,K117/J117,"***")</f>
        <v>0</v>
      </c>
      <c r="M117" s="76"/>
    </row>
    <row r="118" spans="1:13" s="48" customFormat="1" ht="30" customHeight="1" hidden="1">
      <c r="A118" s="58"/>
      <c r="B118" s="58"/>
      <c r="C118" s="58"/>
      <c r="D118" s="58"/>
      <c r="E118" s="58"/>
      <c r="F118" s="54"/>
      <c r="G118" s="54"/>
      <c r="H118" s="75"/>
      <c r="I118" s="75"/>
      <c r="J118" s="76"/>
      <c r="K118" s="76"/>
      <c r="L118" s="77"/>
      <c r="M118" s="76"/>
    </row>
    <row r="119" spans="1:13" s="102" customFormat="1" ht="22.5" customHeight="1">
      <c r="A119" s="97"/>
      <c r="B119" s="97"/>
      <c r="C119" s="97"/>
      <c r="D119" s="97"/>
      <c r="E119" s="97"/>
      <c r="F119" s="97"/>
      <c r="G119" s="98" t="s">
        <v>97</v>
      </c>
      <c r="H119" s="99" t="s">
        <v>98</v>
      </c>
      <c r="I119" s="99"/>
      <c r="J119" s="100">
        <f>SUBTOTAL(9,J120:J122)</f>
        <v>5000</v>
      </c>
      <c r="K119" s="100">
        <f>SUBTOTAL(9,K120:K122)</f>
        <v>0</v>
      </c>
      <c r="L119" s="101">
        <f>IF(J119&lt;&gt;0,K119/J119,"***")</f>
        <v>0</v>
      </c>
      <c r="M119" s="100"/>
    </row>
    <row r="120" spans="1:13" s="102" customFormat="1" ht="30" customHeight="1" hidden="1">
      <c r="A120" s="97"/>
      <c r="B120" s="97"/>
      <c r="C120" s="97"/>
      <c r="D120" s="97"/>
      <c r="E120" s="97"/>
      <c r="F120" s="97"/>
      <c r="G120" s="104"/>
      <c r="H120" s="105"/>
      <c r="I120" s="105"/>
      <c r="J120" s="106"/>
      <c r="K120" s="106"/>
      <c r="L120" s="107"/>
      <c r="M120" s="106"/>
    </row>
    <row r="121" spans="1:13" s="102" customFormat="1" ht="15">
      <c r="A121" s="97"/>
      <c r="B121" s="97"/>
      <c r="C121" s="97"/>
      <c r="D121" s="97"/>
      <c r="E121" s="97"/>
      <c r="F121" s="97"/>
      <c r="G121" s="97"/>
      <c r="H121" s="96" t="s">
        <v>120</v>
      </c>
      <c r="I121" s="96" t="s">
        <v>143</v>
      </c>
      <c r="J121" s="103">
        <v>5000</v>
      </c>
      <c r="K121" s="103">
        <v>0</v>
      </c>
      <c r="L121" s="108">
        <f>IF(J121&lt;&gt;0,K121/J121,"***")</f>
        <v>0</v>
      </c>
      <c r="M121" s="103"/>
    </row>
    <row r="122" spans="1:13" s="48" customFormat="1" ht="15.75" hidden="1">
      <c r="A122" s="46"/>
      <c r="B122" s="46"/>
      <c r="C122" s="46"/>
      <c r="D122" s="46"/>
      <c r="E122" s="46"/>
      <c r="F122" s="46"/>
      <c r="G122" s="46">
        <v>7</v>
      </c>
      <c r="H122" s="46"/>
      <c r="I122" s="46"/>
      <c r="J122" s="89"/>
      <c r="K122" s="89"/>
      <c r="L122" s="87"/>
      <c r="M122" s="89"/>
    </row>
    <row r="123" spans="1:13" s="48" customFormat="1" ht="19.5" customHeight="1" hidden="1">
      <c r="A123" s="46"/>
      <c r="B123" s="46"/>
      <c r="C123" s="46"/>
      <c r="D123" s="46"/>
      <c r="E123" s="46"/>
      <c r="F123" s="46"/>
      <c r="G123" s="46">
        <v>6</v>
      </c>
      <c r="H123" s="46"/>
      <c r="I123" s="46"/>
      <c r="J123" s="89"/>
      <c r="K123" s="89"/>
      <c r="L123" s="87"/>
      <c r="M123" s="89"/>
    </row>
    <row r="124" spans="1:13" s="48" customFormat="1" ht="19.5" customHeight="1" hidden="1">
      <c r="A124" s="46"/>
      <c r="B124" s="46"/>
      <c r="C124" s="46"/>
      <c r="D124" s="46"/>
      <c r="E124" s="46"/>
      <c r="F124" s="46"/>
      <c r="G124" s="46">
        <v>5</v>
      </c>
      <c r="H124" s="46"/>
      <c r="I124" s="46"/>
      <c r="J124" s="89"/>
      <c r="K124" s="89"/>
      <c r="L124" s="87"/>
      <c r="M124" s="89"/>
    </row>
    <row r="125" spans="1:13" s="48" customFormat="1" ht="19.5" customHeight="1" hidden="1">
      <c r="A125" s="46"/>
      <c r="B125" s="46"/>
      <c r="C125" s="46"/>
      <c r="D125" s="46"/>
      <c r="E125" s="46"/>
      <c r="F125" s="46"/>
      <c r="G125" s="46">
        <v>4</v>
      </c>
      <c r="H125" s="46"/>
      <c r="I125" s="46"/>
      <c r="J125" s="89"/>
      <c r="K125" s="89"/>
      <c r="L125" s="87"/>
      <c r="M125" s="89"/>
    </row>
    <row r="126" spans="1:13" s="48" customFormat="1" ht="23.25" customHeight="1">
      <c r="A126" s="58"/>
      <c r="B126" s="58"/>
      <c r="C126" s="58"/>
      <c r="D126" s="58"/>
      <c r="E126" s="58"/>
      <c r="F126" s="54" t="s">
        <v>91</v>
      </c>
      <c r="G126" s="54" t="s">
        <v>92</v>
      </c>
      <c r="H126" s="75"/>
      <c r="I126" s="75"/>
      <c r="J126" s="76">
        <v>5000</v>
      </c>
      <c r="K126" s="76">
        <v>0</v>
      </c>
      <c r="L126" s="77">
        <f>IF(J126&lt;&gt;0,K126/J126,"***")</f>
        <v>0</v>
      </c>
      <c r="M126" s="76"/>
    </row>
    <row r="127" spans="1:13" s="48" customFormat="1" ht="30" customHeight="1" hidden="1">
      <c r="A127" s="58"/>
      <c r="B127" s="58"/>
      <c r="C127" s="58"/>
      <c r="D127" s="58"/>
      <c r="E127" s="58"/>
      <c r="F127" s="54"/>
      <c r="G127" s="54"/>
      <c r="H127" s="75"/>
      <c r="I127" s="75"/>
      <c r="J127" s="76"/>
      <c r="K127" s="76"/>
      <c r="L127" s="77"/>
      <c r="M127" s="76"/>
    </row>
    <row r="128" spans="1:13" s="102" customFormat="1" ht="22.5" customHeight="1">
      <c r="A128" s="97"/>
      <c r="B128" s="97"/>
      <c r="C128" s="97"/>
      <c r="D128" s="97"/>
      <c r="E128" s="97"/>
      <c r="F128" s="97"/>
      <c r="G128" s="111">
        <v>422</v>
      </c>
      <c r="H128" s="99" t="s">
        <v>146</v>
      </c>
      <c r="I128" s="99"/>
      <c r="J128" s="100">
        <f>SUBTOTAL(9,J129:J130)</f>
        <v>5000</v>
      </c>
      <c r="K128" s="100">
        <f>SUBTOTAL(9,K129:K130)</f>
        <v>0</v>
      </c>
      <c r="L128" s="101">
        <f>IF(J128&lt;&gt;0,K128/J128,"***")</f>
        <v>0</v>
      </c>
      <c r="M128" s="100"/>
    </row>
    <row r="129" spans="1:13" s="102" customFormat="1" ht="30" customHeight="1" hidden="1">
      <c r="A129" s="97"/>
      <c r="B129" s="97"/>
      <c r="C129" s="97"/>
      <c r="D129" s="97"/>
      <c r="E129" s="97"/>
      <c r="F129" s="97"/>
      <c r="G129" s="104"/>
      <c r="H129" s="105"/>
      <c r="I129" s="105"/>
      <c r="J129" s="106"/>
      <c r="K129" s="106"/>
      <c r="L129" s="107"/>
      <c r="M129" s="106"/>
    </row>
    <row r="130" spans="1:13" s="102" customFormat="1" ht="15">
      <c r="A130" s="97"/>
      <c r="B130" s="97"/>
      <c r="C130" s="97"/>
      <c r="D130" s="97"/>
      <c r="E130" s="97"/>
      <c r="F130" s="97"/>
      <c r="G130" s="97"/>
      <c r="H130" s="110">
        <v>4227</v>
      </c>
      <c r="I130" s="96" t="s">
        <v>96</v>
      </c>
      <c r="J130" s="103">
        <v>5000</v>
      </c>
      <c r="K130" s="103">
        <v>0</v>
      </c>
      <c r="L130" s="108">
        <f>IF(J130&lt;&gt;0,K130/J130,"***")</f>
        <v>0</v>
      </c>
      <c r="M130" s="103"/>
    </row>
    <row r="131" spans="1:13" s="48" customFormat="1" ht="30" customHeight="1" hidden="1">
      <c r="A131" s="58"/>
      <c r="B131" s="58"/>
      <c r="C131" s="58"/>
      <c r="D131" s="67"/>
      <c r="E131" s="67"/>
      <c r="F131" s="67"/>
      <c r="G131" s="67"/>
      <c r="H131" s="68"/>
      <c r="I131" s="68"/>
      <c r="J131" s="69"/>
      <c r="K131" s="69"/>
      <c r="L131" s="70"/>
      <c r="M131" s="69"/>
    </row>
    <row r="132" spans="1:13" s="48" customFormat="1" ht="23.25" customHeight="1">
      <c r="A132" s="58"/>
      <c r="B132" s="58"/>
      <c r="C132" s="58"/>
      <c r="D132" s="67" t="s">
        <v>151</v>
      </c>
      <c r="E132" s="67" t="s">
        <v>152</v>
      </c>
      <c r="F132" s="67"/>
      <c r="G132" s="67"/>
      <c r="H132" s="68"/>
      <c r="I132" s="68"/>
      <c r="J132" s="69">
        <v>77920</v>
      </c>
      <c r="K132" s="69">
        <v>76770.23</v>
      </c>
      <c r="L132" s="70">
        <f>IF(J132&lt;&gt;0,K132/J132,"***")</f>
        <v>0.9852442248459958</v>
      </c>
      <c r="M132" s="69"/>
    </row>
    <row r="133" spans="1:13" s="48" customFormat="1" ht="22.5" customHeight="1">
      <c r="A133" s="58"/>
      <c r="B133" s="58"/>
      <c r="C133" s="58"/>
      <c r="D133" s="58"/>
      <c r="E133" s="71" t="s">
        <v>33</v>
      </c>
      <c r="F133" s="71" t="s">
        <v>34</v>
      </c>
      <c r="G133" s="71"/>
      <c r="H133" s="72"/>
      <c r="I133" s="72"/>
      <c r="J133" s="73">
        <v>77920</v>
      </c>
      <c r="K133" s="73">
        <v>76770.23</v>
      </c>
      <c r="L133" s="74">
        <f>IF(J133&lt;&gt;0,K133/J133,"***")</f>
        <v>0.9852442248459958</v>
      </c>
      <c r="M133" s="73"/>
    </row>
    <row r="134" spans="1:13" s="48" customFormat="1" ht="30" customHeight="1" hidden="1">
      <c r="A134" s="58"/>
      <c r="B134" s="58"/>
      <c r="C134" s="58"/>
      <c r="D134" s="58"/>
      <c r="E134" s="71"/>
      <c r="F134" s="71"/>
      <c r="G134" s="71"/>
      <c r="H134" s="72"/>
      <c r="I134" s="72"/>
      <c r="J134" s="73"/>
      <c r="K134" s="73"/>
      <c r="L134" s="74"/>
      <c r="M134" s="73"/>
    </row>
    <row r="135" spans="1:13" s="48" customFormat="1" ht="23.25" customHeight="1">
      <c r="A135" s="58"/>
      <c r="B135" s="58"/>
      <c r="C135" s="58"/>
      <c r="D135" s="58"/>
      <c r="E135" s="58"/>
      <c r="F135" s="54" t="s">
        <v>74</v>
      </c>
      <c r="G135" s="54" t="s">
        <v>75</v>
      </c>
      <c r="H135" s="75"/>
      <c r="I135" s="75"/>
      <c r="J135" s="76">
        <v>77920</v>
      </c>
      <c r="K135" s="76">
        <v>76770.23</v>
      </c>
      <c r="L135" s="77">
        <f>IF(J135&lt;&gt;0,K135/J135,"***")</f>
        <v>0.9852442248459958</v>
      </c>
      <c r="M135" s="76"/>
    </row>
    <row r="136" spans="1:13" s="48" customFormat="1" ht="30" customHeight="1" hidden="1">
      <c r="A136" s="58"/>
      <c r="B136" s="58"/>
      <c r="C136" s="58"/>
      <c r="D136" s="58"/>
      <c r="E136" s="58"/>
      <c r="F136" s="54"/>
      <c r="G136" s="54"/>
      <c r="H136" s="75"/>
      <c r="I136" s="75"/>
      <c r="J136" s="76"/>
      <c r="K136" s="76"/>
      <c r="L136" s="77"/>
      <c r="M136" s="76"/>
    </row>
    <row r="137" spans="1:13" s="102" customFormat="1" ht="22.5" customHeight="1">
      <c r="A137" s="97"/>
      <c r="B137" s="97"/>
      <c r="C137" s="97"/>
      <c r="D137" s="97"/>
      <c r="E137" s="97"/>
      <c r="F137" s="97"/>
      <c r="G137" s="98" t="s">
        <v>76</v>
      </c>
      <c r="H137" s="99" t="s">
        <v>77</v>
      </c>
      <c r="I137" s="99"/>
      <c r="J137" s="100">
        <f>SUBTOTAL(9,J138:J140)</f>
        <v>55200</v>
      </c>
      <c r="K137" s="100">
        <f>SUBTOTAL(9,K138:K140)</f>
        <v>55134.88</v>
      </c>
      <c r="L137" s="101">
        <f>IF(J137&lt;&gt;0,K137/J137,"***")</f>
        <v>0.9988202898550724</v>
      </c>
      <c r="M137" s="100"/>
    </row>
    <row r="138" spans="1:13" s="102" customFormat="1" ht="30" customHeight="1" hidden="1">
      <c r="A138" s="97"/>
      <c r="B138" s="97"/>
      <c r="C138" s="97"/>
      <c r="D138" s="97"/>
      <c r="E138" s="97"/>
      <c r="F138" s="97"/>
      <c r="G138" s="104"/>
      <c r="H138" s="105"/>
      <c r="I138" s="105"/>
      <c r="J138" s="106"/>
      <c r="K138" s="106"/>
      <c r="L138" s="107"/>
      <c r="M138" s="106"/>
    </row>
    <row r="139" spans="1:13" s="102" customFormat="1" ht="15">
      <c r="A139" s="97"/>
      <c r="B139" s="97"/>
      <c r="C139" s="97"/>
      <c r="D139" s="97"/>
      <c r="E139" s="97"/>
      <c r="F139" s="97"/>
      <c r="G139" s="97"/>
      <c r="H139" s="96" t="s">
        <v>78</v>
      </c>
      <c r="I139" s="96" t="s">
        <v>79</v>
      </c>
      <c r="J139" s="103">
        <v>55200</v>
      </c>
      <c r="K139" s="103">
        <v>55134.88</v>
      </c>
      <c r="L139" s="108">
        <f>IF(J139&lt;&gt;0,K139/J139,"***")</f>
        <v>0.9988202898550724</v>
      </c>
      <c r="M139" s="103"/>
    </row>
    <row r="140" spans="1:13" s="102" customFormat="1" ht="15" hidden="1">
      <c r="A140" s="96"/>
      <c r="B140" s="96"/>
      <c r="C140" s="96"/>
      <c r="D140" s="96"/>
      <c r="E140" s="96"/>
      <c r="F140" s="96"/>
      <c r="G140" s="96">
        <v>7</v>
      </c>
      <c r="H140" s="96"/>
      <c r="I140" s="96"/>
      <c r="J140" s="109"/>
      <c r="K140" s="109"/>
      <c r="L140" s="108"/>
      <c r="M140" s="109"/>
    </row>
    <row r="141" spans="1:13" s="102" customFormat="1" ht="22.5" customHeight="1">
      <c r="A141" s="97"/>
      <c r="B141" s="97"/>
      <c r="C141" s="97"/>
      <c r="D141" s="97"/>
      <c r="E141" s="97"/>
      <c r="F141" s="97"/>
      <c r="G141" s="98" t="s">
        <v>80</v>
      </c>
      <c r="H141" s="99" t="s">
        <v>81</v>
      </c>
      <c r="I141" s="99"/>
      <c r="J141" s="100">
        <f>SUBTOTAL(9,J142:J144)</f>
        <v>9500</v>
      </c>
      <c r="K141" s="100">
        <f>SUBTOTAL(9,K142:K144)</f>
        <v>8534.89</v>
      </c>
      <c r="L141" s="101">
        <f>IF(J141&lt;&gt;0,K141/J141,"***")</f>
        <v>0.8984094736842104</v>
      </c>
      <c r="M141" s="100"/>
    </row>
    <row r="142" spans="1:13" s="102" customFormat="1" ht="30" customHeight="1" hidden="1">
      <c r="A142" s="97"/>
      <c r="B142" s="97"/>
      <c r="C142" s="97"/>
      <c r="D142" s="97"/>
      <c r="E142" s="97"/>
      <c r="F142" s="97"/>
      <c r="G142" s="104"/>
      <c r="H142" s="105"/>
      <c r="I142" s="105"/>
      <c r="J142" s="106"/>
      <c r="K142" s="106"/>
      <c r="L142" s="107"/>
      <c r="M142" s="106"/>
    </row>
    <row r="143" spans="1:13" s="102" customFormat="1" ht="15">
      <c r="A143" s="97"/>
      <c r="B143" s="97"/>
      <c r="C143" s="97"/>
      <c r="D143" s="97"/>
      <c r="E143" s="97"/>
      <c r="F143" s="97"/>
      <c r="G143" s="97"/>
      <c r="H143" s="96" t="s">
        <v>82</v>
      </c>
      <c r="I143" s="96" t="s">
        <v>81</v>
      </c>
      <c r="J143" s="103">
        <v>9500</v>
      </c>
      <c r="K143" s="103">
        <v>8534.89</v>
      </c>
      <c r="L143" s="108">
        <f>IF(J143&lt;&gt;0,K143/J143,"***")</f>
        <v>0.8984094736842104</v>
      </c>
      <c r="M143" s="103"/>
    </row>
    <row r="144" spans="1:13" s="102" customFormat="1" ht="15" hidden="1">
      <c r="A144" s="96"/>
      <c r="B144" s="96"/>
      <c r="C144" s="96"/>
      <c r="D144" s="96"/>
      <c r="E144" s="96"/>
      <c r="F144" s="96"/>
      <c r="G144" s="96">
        <v>7</v>
      </c>
      <c r="H144" s="96"/>
      <c r="I144" s="96"/>
      <c r="J144" s="109"/>
      <c r="K144" s="109"/>
      <c r="L144" s="108"/>
      <c r="M144" s="109"/>
    </row>
    <row r="145" spans="1:13" s="102" customFormat="1" ht="22.5" customHeight="1">
      <c r="A145" s="97"/>
      <c r="B145" s="97"/>
      <c r="C145" s="97"/>
      <c r="D145" s="97"/>
      <c r="E145" s="97"/>
      <c r="F145" s="97"/>
      <c r="G145" s="98" t="s">
        <v>83</v>
      </c>
      <c r="H145" s="99" t="s">
        <v>84</v>
      </c>
      <c r="I145" s="99"/>
      <c r="J145" s="100">
        <f>SUBTOTAL(9,J146:J148)</f>
        <v>9120</v>
      </c>
      <c r="K145" s="100">
        <f>SUBTOTAL(9,K146:K148)</f>
        <v>9097.26</v>
      </c>
      <c r="L145" s="101">
        <f>IF(J145&lt;&gt;0,K145/J145,"***")</f>
        <v>0.9975065789473685</v>
      </c>
      <c r="M145" s="100"/>
    </row>
    <row r="146" spans="1:13" s="102" customFormat="1" ht="30" customHeight="1" hidden="1">
      <c r="A146" s="97"/>
      <c r="B146" s="97"/>
      <c r="C146" s="97"/>
      <c r="D146" s="97"/>
      <c r="E146" s="97"/>
      <c r="F146" s="97"/>
      <c r="G146" s="104"/>
      <c r="H146" s="105"/>
      <c r="I146" s="105"/>
      <c r="J146" s="106"/>
      <c r="K146" s="106"/>
      <c r="L146" s="107"/>
      <c r="M146" s="106"/>
    </row>
    <row r="147" spans="1:13" s="102" customFormat="1" ht="15">
      <c r="A147" s="97"/>
      <c r="B147" s="97"/>
      <c r="C147" s="97"/>
      <c r="D147" s="97"/>
      <c r="E147" s="97"/>
      <c r="F147" s="97"/>
      <c r="G147" s="97"/>
      <c r="H147" s="96" t="s">
        <v>85</v>
      </c>
      <c r="I147" s="96" t="s">
        <v>86</v>
      </c>
      <c r="J147" s="103">
        <v>9120</v>
      </c>
      <c r="K147" s="103">
        <v>9097.26</v>
      </c>
      <c r="L147" s="108">
        <f>IF(J147&lt;&gt;0,K147/J147,"***")</f>
        <v>0.9975065789473685</v>
      </c>
      <c r="M147" s="103"/>
    </row>
    <row r="148" spans="1:13" s="102" customFormat="1" ht="15" hidden="1">
      <c r="A148" s="96"/>
      <c r="B148" s="96"/>
      <c r="C148" s="96"/>
      <c r="D148" s="96"/>
      <c r="E148" s="96"/>
      <c r="F148" s="96"/>
      <c r="G148" s="96">
        <v>7</v>
      </c>
      <c r="H148" s="96"/>
      <c r="I148" s="96"/>
      <c r="J148" s="109"/>
      <c r="K148" s="109"/>
      <c r="L148" s="108"/>
      <c r="M148" s="109"/>
    </row>
    <row r="149" spans="1:13" s="102" customFormat="1" ht="22.5" customHeight="1">
      <c r="A149" s="97"/>
      <c r="B149" s="97"/>
      <c r="C149" s="97"/>
      <c r="D149" s="97"/>
      <c r="E149" s="97"/>
      <c r="F149" s="97"/>
      <c r="G149" s="98" t="s">
        <v>87</v>
      </c>
      <c r="H149" s="99" t="s">
        <v>88</v>
      </c>
      <c r="I149" s="99"/>
      <c r="J149" s="100">
        <f>SUBTOTAL(9,J150:J151)</f>
        <v>4100</v>
      </c>
      <c r="K149" s="100">
        <f>SUBTOTAL(9,K150:K151)</f>
        <v>4003.2</v>
      </c>
      <c r="L149" s="101">
        <f>IF(J149&lt;&gt;0,K149/J149,"***")</f>
        <v>0.976390243902439</v>
      </c>
      <c r="M149" s="100"/>
    </row>
    <row r="150" spans="1:13" s="102" customFormat="1" ht="30" customHeight="1" hidden="1">
      <c r="A150" s="97"/>
      <c r="B150" s="97"/>
      <c r="C150" s="97"/>
      <c r="D150" s="97"/>
      <c r="E150" s="97"/>
      <c r="F150" s="97"/>
      <c r="G150" s="104"/>
      <c r="H150" s="105"/>
      <c r="I150" s="105"/>
      <c r="J150" s="106"/>
      <c r="K150" s="106"/>
      <c r="L150" s="107"/>
      <c r="M150" s="106"/>
    </row>
    <row r="151" spans="1:13" s="102" customFormat="1" ht="15">
      <c r="A151" s="97"/>
      <c r="B151" s="97"/>
      <c r="C151" s="97"/>
      <c r="D151" s="97"/>
      <c r="E151" s="97"/>
      <c r="F151" s="97"/>
      <c r="G151" s="97"/>
      <c r="H151" s="96" t="s">
        <v>89</v>
      </c>
      <c r="I151" s="96" t="s">
        <v>90</v>
      </c>
      <c r="J151" s="103">
        <v>4100</v>
      </c>
      <c r="K151" s="103">
        <v>4003.2</v>
      </c>
      <c r="L151" s="108">
        <f>IF(J151&lt;&gt;0,K151/J151,"***")</f>
        <v>0.976390243902439</v>
      </c>
      <c r="M151" s="103"/>
    </row>
    <row r="152" spans="1:13" s="48" customFormat="1" ht="23.25" customHeight="1">
      <c r="A152" s="58"/>
      <c r="B152" s="58"/>
      <c r="C152" s="58"/>
      <c r="D152" s="67" t="s">
        <v>155</v>
      </c>
      <c r="E152" s="67" t="s">
        <v>156</v>
      </c>
      <c r="F152" s="67"/>
      <c r="G152" s="67"/>
      <c r="H152" s="68"/>
      <c r="I152" s="68"/>
      <c r="J152" s="69">
        <v>158960</v>
      </c>
      <c r="K152" s="69">
        <v>157755.01</v>
      </c>
      <c r="L152" s="70">
        <f>IF(J152&lt;&gt;0,K152/J152,"***")</f>
        <v>0.9924195395067942</v>
      </c>
      <c r="M152" s="69"/>
    </row>
    <row r="153" spans="1:13" s="48" customFormat="1" ht="22.5" customHeight="1">
      <c r="A153" s="58"/>
      <c r="B153" s="58"/>
      <c r="C153" s="58"/>
      <c r="D153" s="58"/>
      <c r="E153" s="71" t="s">
        <v>33</v>
      </c>
      <c r="F153" s="71" t="s">
        <v>34</v>
      </c>
      <c r="G153" s="71"/>
      <c r="H153" s="72"/>
      <c r="I153" s="72"/>
      <c r="J153" s="73">
        <v>138000</v>
      </c>
      <c r="K153" s="73">
        <v>136993.38</v>
      </c>
      <c r="L153" s="74">
        <f>IF(J153&lt;&gt;0,K153/J153,"***")</f>
        <v>0.992705652173913</v>
      </c>
      <c r="M153" s="73"/>
    </row>
    <row r="154" spans="1:13" s="48" customFormat="1" ht="30" customHeight="1" hidden="1">
      <c r="A154" s="58"/>
      <c r="B154" s="58"/>
      <c r="C154" s="58"/>
      <c r="D154" s="58"/>
      <c r="E154" s="71"/>
      <c r="F154" s="71"/>
      <c r="G154" s="71"/>
      <c r="H154" s="72"/>
      <c r="I154" s="72"/>
      <c r="J154" s="73"/>
      <c r="K154" s="73"/>
      <c r="L154" s="74"/>
      <c r="M154" s="73"/>
    </row>
    <row r="155" spans="1:13" s="48" customFormat="1" ht="23.25" customHeight="1">
      <c r="A155" s="58"/>
      <c r="B155" s="58"/>
      <c r="C155" s="58"/>
      <c r="D155" s="58"/>
      <c r="E155" s="58"/>
      <c r="F155" s="54" t="s">
        <v>74</v>
      </c>
      <c r="G155" s="54" t="s">
        <v>75</v>
      </c>
      <c r="H155" s="75"/>
      <c r="I155" s="75"/>
      <c r="J155" s="76">
        <v>128000</v>
      </c>
      <c r="K155" s="76">
        <v>126993.38</v>
      </c>
      <c r="L155" s="77">
        <f>IF(J155&lt;&gt;0,K155/J155,"***")</f>
        <v>0.99213578125</v>
      </c>
      <c r="M155" s="76"/>
    </row>
    <row r="156" spans="1:13" s="48" customFormat="1" ht="30" customHeight="1" hidden="1">
      <c r="A156" s="58"/>
      <c r="B156" s="58"/>
      <c r="C156" s="58"/>
      <c r="D156" s="58"/>
      <c r="E156" s="58"/>
      <c r="F156" s="54"/>
      <c r="G156" s="54"/>
      <c r="H156" s="75"/>
      <c r="I156" s="75"/>
      <c r="J156" s="76"/>
      <c r="K156" s="76"/>
      <c r="L156" s="77"/>
      <c r="M156" s="76"/>
    </row>
    <row r="157" spans="1:13" s="102" customFormat="1" ht="22.5" customHeight="1">
      <c r="A157" s="97"/>
      <c r="B157" s="97"/>
      <c r="C157" s="97"/>
      <c r="D157" s="97"/>
      <c r="E157" s="97"/>
      <c r="F157" s="97"/>
      <c r="G157" s="98" t="s">
        <v>76</v>
      </c>
      <c r="H157" s="99" t="s">
        <v>77</v>
      </c>
      <c r="I157" s="99"/>
      <c r="J157" s="100">
        <f>SUBTOTAL(9,J158:J160)</f>
        <v>105300</v>
      </c>
      <c r="K157" s="100">
        <f>SUBTOTAL(9,K158:K160)</f>
        <v>105096.58</v>
      </c>
      <c r="L157" s="101">
        <f>IF(J157&lt;&gt;0,K157/J157,"***")</f>
        <v>0.9980681861348528</v>
      </c>
      <c r="M157" s="100"/>
    </row>
    <row r="158" spans="1:13" s="102" customFormat="1" ht="30" customHeight="1" hidden="1">
      <c r="A158" s="97"/>
      <c r="B158" s="97"/>
      <c r="C158" s="97"/>
      <c r="D158" s="97"/>
      <c r="E158" s="97"/>
      <c r="F158" s="97"/>
      <c r="G158" s="104"/>
      <c r="H158" s="105"/>
      <c r="I158" s="105"/>
      <c r="J158" s="106"/>
      <c r="K158" s="106"/>
      <c r="L158" s="107"/>
      <c r="M158" s="106"/>
    </row>
    <row r="159" spans="1:13" s="102" customFormat="1" ht="15">
      <c r="A159" s="97"/>
      <c r="B159" s="97"/>
      <c r="C159" s="97"/>
      <c r="D159" s="97"/>
      <c r="E159" s="97"/>
      <c r="F159" s="97"/>
      <c r="G159" s="97"/>
      <c r="H159" s="96" t="s">
        <v>78</v>
      </c>
      <c r="I159" s="96" t="s">
        <v>79</v>
      </c>
      <c r="J159" s="103">
        <v>105300</v>
      </c>
      <c r="K159" s="103">
        <v>105096.58</v>
      </c>
      <c r="L159" s="108">
        <f>IF(J159&lt;&gt;0,K159/J159,"***")</f>
        <v>0.9980681861348528</v>
      </c>
      <c r="M159" s="103"/>
    </row>
    <row r="160" spans="1:13" s="102" customFormat="1" ht="15" hidden="1">
      <c r="A160" s="96"/>
      <c r="B160" s="96"/>
      <c r="C160" s="96"/>
      <c r="D160" s="96"/>
      <c r="E160" s="96"/>
      <c r="F160" s="96"/>
      <c r="G160" s="96">
        <v>7</v>
      </c>
      <c r="H160" s="96"/>
      <c r="I160" s="96"/>
      <c r="J160" s="109"/>
      <c r="K160" s="109"/>
      <c r="L160" s="108"/>
      <c r="M160" s="109"/>
    </row>
    <row r="161" spans="1:13" s="102" customFormat="1" ht="22.5" customHeight="1">
      <c r="A161" s="97"/>
      <c r="B161" s="97"/>
      <c r="C161" s="97"/>
      <c r="D161" s="97"/>
      <c r="E161" s="97"/>
      <c r="F161" s="97"/>
      <c r="G161" s="98" t="s">
        <v>80</v>
      </c>
      <c r="H161" s="99" t="s">
        <v>81</v>
      </c>
      <c r="I161" s="99"/>
      <c r="J161" s="100">
        <f>SUBTOTAL(9,J162:J164)</f>
        <v>2950</v>
      </c>
      <c r="K161" s="100">
        <f>SUBTOTAL(9,K162:K164)</f>
        <v>2950</v>
      </c>
      <c r="L161" s="101">
        <f>IF(J161&lt;&gt;0,K161/J161,"***")</f>
        <v>1</v>
      </c>
      <c r="M161" s="100"/>
    </row>
    <row r="162" spans="1:13" s="102" customFormat="1" ht="30" customHeight="1" hidden="1">
      <c r="A162" s="97"/>
      <c r="B162" s="97"/>
      <c r="C162" s="97"/>
      <c r="D162" s="97"/>
      <c r="E162" s="97"/>
      <c r="F162" s="97"/>
      <c r="G162" s="104"/>
      <c r="H162" s="105"/>
      <c r="I162" s="105"/>
      <c r="J162" s="106"/>
      <c r="K162" s="106"/>
      <c r="L162" s="107"/>
      <c r="M162" s="106"/>
    </row>
    <row r="163" spans="1:13" s="102" customFormat="1" ht="15">
      <c r="A163" s="97"/>
      <c r="B163" s="97"/>
      <c r="C163" s="97"/>
      <c r="D163" s="97"/>
      <c r="E163" s="97"/>
      <c r="F163" s="97"/>
      <c r="G163" s="97"/>
      <c r="H163" s="96" t="s">
        <v>82</v>
      </c>
      <c r="I163" s="96" t="s">
        <v>81</v>
      </c>
      <c r="J163" s="103">
        <v>2950</v>
      </c>
      <c r="K163" s="103">
        <v>2950</v>
      </c>
      <c r="L163" s="108">
        <f>IF(J163&lt;&gt;0,K163/J163,"***")</f>
        <v>1</v>
      </c>
      <c r="M163" s="103"/>
    </row>
    <row r="164" spans="1:13" s="102" customFormat="1" ht="15" hidden="1">
      <c r="A164" s="96"/>
      <c r="B164" s="96"/>
      <c r="C164" s="96"/>
      <c r="D164" s="96"/>
      <c r="E164" s="96"/>
      <c r="F164" s="96"/>
      <c r="G164" s="96">
        <v>7</v>
      </c>
      <c r="H164" s="96"/>
      <c r="I164" s="96"/>
      <c r="J164" s="109"/>
      <c r="K164" s="109"/>
      <c r="L164" s="108"/>
      <c r="M164" s="109"/>
    </row>
    <row r="165" spans="1:13" s="102" customFormat="1" ht="22.5" customHeight="1">
      <c r="A165" s="97"/>
      <c r="B165" s="97"/>
      <c r="C165" s="97"/>
      <c r="D165" s="97"/>
      <c r="E165" s="97"/>
      <c r="F165" s="97"/>
      <c r="G165" s="98" t="s">
        <v>83</v>
      </c>
      <c r="H165" s="99" t="s">
        <v>84</v>
      </c>
      <c r="I165" s="99"/>
      <c r="J165" s="100">
        <f>SUBTOTAL(9,J166:J168)</f>
        <v>17750</v>
      </c>
      <c r="K165" s="100">
        <f>SUBTOTAL(9,K166:K168)</f>
        <v>17340.94</v>
      </c>
      <c r="L165" s="101">
        <f>IF(J165&lt;&gt;0,K165/J165,"***")</f>
        <v>0.976954366197183</v>
      </c>
      <c r="M165" s="100"/>
    </row>
    <row r="166" spans="1:13" s="102" customFormat="1" ht="30" customHeight="1" hidden="1">
      <c r="A166" s="97"/>
      <c r="B166" s="97"/>
      <c r="C166" s="97"/>
      <c r="D166" s="97"/>
      <c r="E166" s="97"/>
      <c r="F166" s="97"/>
      <c r="G166" s="104"/>
      <c r="H166" s="105"/>
      <c r="I166" s="105"/>
      <c r="J166" s="106"/>
      <c r="K166" s="106"/>
      <c r="L166" s="107"/>
      <c r="M166" s="106"/>
    </row>
    <row r="167" spans="1:13" s="102" customFormat="1" ht="15">
      <c r="A167" s="97"/>
      <c r="B167" s="97"/>
      <c r="C167" s="97"/>
      <c r="D167" s="97"/>
      <c r="E167" s="97"/>
      <c r="F167" s="97"/>
      <c r="G167" s="97"/>
      <c r="H167" s="96" t="s">
        <v>85</v>
      </c>
      <c r="I167" s="96" t="s">
        <v>86</v>
      </c>
      <c r="J167" s="103">
        <v>17750</v>
      </c>
      <c r="K167" s="103">
        <v>17340.94</v>
      </c>
      <c r="L167" s="108">
        <f>IF(J167&lt;&gt;0,K167/J167,"***")</f>
        <v>0.976954366197183</v>
      </c>
      <c r="M167" s="103"/>
    </row>
    <row r="168" spans="1:13" s="102" customFormat="1" ht="15" hidden="1">
      <c r="A168" s="96"/>
      <c r="B168" s="96"/>
      <c r="C168" s="96"/>
      <c r="D168" s="96"/>
      <c r="E168" s="96"/>
      <c r="F168" s="96"/>
      <c r="G168" s="96">
        <v>7</v>
      </c>
      <c r="H168" s="96"/>
      <c r="I168" s="96"/>
      <c r="J168" s="109"/>
      <c r="K168" s="109"/>
      <c r="L168" s="108"/>
      <c r="M168" s="109"/>
    </row>
    <row r="169" spans="1:13" s="102" customFormat="1" ht="22.5" customHeight="1">
      <c r="A169" s="97"/>
      <c r="B169" s="97"/>
      <c r="C169" s="97"/>
      <c r="D169" s="97"/>
      <c r="E169" s="97"/>
      <c r="F169" s="97"/>
      <c r="G169" s="98" t="s">
        <v>87</v>
      </c>
      <c r="H169" s="99" t="s">
        <v>88</v>
      </c>
      <c r="I169" s="99"/>
      <c r="J169" s="100">
        <f>SUBTOTAL(9,J170:J172)</f>
        <v>2000</v>
      </c>
      <c r="K169" s="100">
        <f>SUBTOTAL(9,K170:K172)</f>
        <v>1605.86</v>
      </c>
      <c r="L169" s="101">
        <f>IF(J169&lt;&gt;0,K169/J169,"***")</f>
        <v>0.8029299999999999</v>
      </c>
      <c r="M169" s="100"/>
    </row>
    <row r="170" spans="1:13" s="102" customFormat="1" ht="30" customHeight="1" hidden="1">
      <c r="A170" s="97"/>
      <c r="B170" s="97"/>
      <c r="C170" s="97"/>
      <c r="D170" s="97"/>
      <c r="E170" s="97"/>
      <c r="F170" s="97"/>
      <c r="G170" s="104"/>
      <c r="H170" s="105"/>
      <c r="I170" s="105"/>
      <c r="J170" s="106"/>
      <c r="K170" s="106"/>
      <c r="L170" s="107"/>
      <c r="M170" s="106"/>
    </row>
    <row r="171" spans="1:13" s="102" customFormat="1" ht="15">
      <c r="A171" s="97"/>
      <c r="B171" s="97"/>
      <c r="C171" s="97"/>
      <c r="D171" s="97"/>
      <c r="E171" s="97"/>
      <c r="F171" s="97"/>
      <c r="G171" s="97"/>
      <c r="H171" s="96" t="s">
        <v>89</v>
      </c>
      <c r="I171" s="96" t="s">
        <v>90</v>
      </c>
      <c r="J171" s="103">
        <v>2000</v>
      </c>
      <c r="K171" s="103">
        <v>1605.86</v>
      </c>
      <c r="L171" s="108">
        <f>IF(J171&lt;&gt;0,K171/J171,"***")</f>
        <v>0.8029299999999999</v>
      </c>
      <c r="M171" s="103"/>
    </row>
    <row r="172" spans="1:13" s="102" customFormat="1" ht="15" hidden="1">
      <c r="A172" s="96"/>
      <c r="B172" s="96"/>
      <c r="C172" s="96"/>
      <c r="D172" s="96"/>
      <c r="E172" s="96"/>
      <c r="F172" s="96"/>
      <c r="G172" s="96">
        <v>7</v>
      </c>
      <c r="H172" s="96"/>
      <c r="I172" s="96"/>
      <c r="J172" s="109"/>
      <c r="K172" s="109"/>
      <c r="L172" s="108"/>
      <c r="M172" s="109"/>
    </row>
    <row r="173" spans="1:13" s="48" customFormat="1" ht="15.75" hidden="1">
      <c r="A173" s="46"/>
      <c r="B173" s="46"/>
      <c r="C173" s="46"/>
      <c r="D173" s="46"/>
      <c r="E173" s="46"/>
      <c r="F173" s="46"/>
      <c r="G173" s="46">
        <v>7</v>
      </c>
      <c r="H173" s="46"/>
      <c r="I173" s="46"/>
      <c r="J173" s="89"/>
      <c r="K173" s="89"/>
      <c r="L173" s="87"/>
      <c r="M173" s="89"/>
    </row>
    <row r="174" spans="1:13" s="48" customFormat="1" ht="19.5" customHeight="1" hidden="1">
      <c r="A174" s="46"/>
      <c r="B174" s="46"/>
      <c r="C174" s="46"/>
      <c r="D174" s="46"/>
      <c r="E174" s="46"/>
      <c r="F174" s="46"/>
      <c r="G174" s="46">
        <v>6</v>
      </c>
      <c r="H174" s="46"/>
      <c r="I174" s="46"/>
      <c r="J174" s="89"/>
      <c r="K174" s="89"/>
      <c r="L174" s="87"/>
      <c r="M174" s="89"/>
    </row>
    <row r="175" spans="1:13" s="48" customFormat="1" ht="19.5" customHeight="1" hidden="1">
      <c r="A175" s="46"/>
      <c r="B175" s="46"/>
      <c r="C175" s="46"/>
      <c r="D175" s="46"/>
      <c r="E175" s="46"/>
      <c r="F175" s="46"/>
      <c r="G175" s="46">
        <v>5</v>
      </c>
      <c r="H175" s="46"/>
      <c r="I175" s="46"/>
      <c r="J175" s="89"/>
      <c r="K175" s="89"/>
      <c r="L175" s="87"/>
      <c r="M175" s="89"/>
    </row>
    <row r="176" spans="1:13" s="48" customFormat="1" ht="23.25" customHeight="1">
      <c r="A176" s="58"/>
      <c r="B176" s="58"/>
      <c r="C176" s="58"/>
      <c r="D176" s="58"/>
      <c r="E176" s="58"/>
      <c r="F176" s="54" t="s">
        <v>91</v>
      </c>
      <c r="G176" s="54" t="s">
        <v>92</v>
      </c>
      <c r="H176" s="75"/>
      <c r="I176" s="75"/>
      <c r="J176" s="76">
        <v>10000</v>
      </c>
      <c r="K176" s="76">
        <v>10000</v>
      </c>
      <c r="L176" s="77">
        <f>IF(J176&lt;&gt;0,K176/J176,"***")</f>
        <v>1</v>
      </c>
      <c r="M176" s="76"/>
    </row>
    <row r="177" spans="1:13" s="48" customFormat="1" ht="30" customHeight="1" hidden="1">
      <c r="A177" s="58"/>
      <c r="B177" s="58"/>
      <c r="C177" s="58"/>
      <c r="D177" s="58"/>
      <c r="E177" s="58"/>
      <c r="F177" s="54"/>
      <c r="G177" s="54"/>
      <c r="H177" s="75"/>
      <c r="I177" s="75"/>
      <c r="J177" s="76"/>
      <c r="K177" s="76"/>
      <c r="L177" s="77"/>
      <c r="M177" s="76"/>
    </row>
    <row r="178" spans="1:13" s="102" customFormat="1" ht="22.5" customHeight="1">
      <c r="A178" s="97"/>
      <c r="B178" s="97"/>
      <c r="C178" s="97"/>
      <c r="D178" s="97"/>
      <c r="E178" s="97"/>
      <c r="F178" s="97"/>
      <c r="G178" s="98" t="s">
        <v>93</v>
      </c>
      <c r="H178" s="99" t="s">
        <v>94</v>
      </c>
      <c r="I178" s="99"/>
      <c r="J178" s="100">
        <f>SUBTOTAL(9,J179:J181)</f>
        <v>10000</v>
      </c>
      <c r="K178" s="100">
        <f>SUBTOTAL(9,K179:K181)</f>
        <v>10000</v>
      </c>
      <c r="L178" s="101">
        <f>IF(J178&lt;&gt;0,K178/J178,"***")</f>
        <v>1</v>
      </c>
      <c r="M178" s="100"/>
    </row>
    <row r="179" spans="1:13" s="102" customFormat="1" ht="30" customHeight="1" hidden="1">
      <c r="A179" s="97"/>
      <c r="B179" s="97"/>
      <c r="C179" s="97"/>
      <c r="D179" s="97"/>
      <c r="E179" s="97"/>
      <c r="F179" s="97"/>
      <c r="G179" s="104"/>
      <c r="H179" s="105"/>
      <c r="I179" s="105"/>
      <c r="J179" s="106"/>
      <c r="K179" s="106"/>
      <c r="L179" s="107"/>
      <c r="M179" s="106"/>
    </row>
    <row r="180" spans="1:13" s="102" customFormat="1" ht="15">
      <c r="A180" s="97"/>
      <c r="B180" s="97"/>
      <c r="C180" s="97"/>
      <c r="D180" s="97"/>
      <c r="E180" s="97"/>
      <c r="F180" s="97"/>
      <c r="G180" s="97"/>
      <c r="H180" s="96" t="s">
        <v>95</v>
      </c>
      <c r="I180" s="96" t="s">
        <v>96</v>
      </c>
      <c r="J180" s="103">
        <v>10000</v>
      </c>
      <c r="K180" s="103">
        <v>10000</v>
      </c>
      <c r="L180" s="108">
        <f>IF(J180&lt;&gt;0,K180/J180,"***")</f>
        <v>1</v>
      </c>
      <c r="M180" s="103"/>
    </row>
    <row r="181" spans="1:13" s="48" customFormat="1" ht="22.5" customHeight="1">
      <c r="A181" s="58"/>
      <c r="B181" s="58"/>
      <c r="C181" s="58"/>
      <c r="D181" s="58"/>
      <c r="E181" s="71" t="s">
        <v>60</v>
      </c>
      <c r="F181" s="71" t="s">
        <v>61</v>
      </c>
      <c r="G181" s="71"/>
      <c r="H181" s="72"/>
      <c r="I181" s="72"/>
      <c r="J181" s="73">
        <f>SUBTOTAL(9,J182:J190)</f>
        <v>20960</v>
      </c>
      <c r="K181" s="73">
        <f>SUBTOTAL(9,K182:K190)</f>
        <v>20761.63</v>
      </c>
      <c r="L181" s="74">
        <f>IF(J181&lt;&gt;0,K181/J181,"***")</f>
        <v>0.9905357824427481</v>
      </c>
      <c r="M181" s="73"/>
    </row>
    <row r="182" spans="1:13" s="48" customFormat="1" ht="30" customHeight="1" hidden="1">
      <c r="A182" s="58"/>
      <c r="B182" s="58"/>
      <c r="C182" s="58"/>
      <c r="D182" s="58"/>
      <c r="E182" s="71"/>
      <c r="F182" s="71"/>
      <c r="G182" s="71"/>
      <c r="H182" s="72"/>
      <c r="I182" s="72"/>
      <c r="J182" s="73"/>
      <c r="K182" s="73"/>
      <c r="L182" s="74"/>
      <c r="M182" s="73"/>
    </row>
    <row r="183" spans="1:13" s="48" customFormat="1" ht="23.25" customHeight="1">
      <c r="A183" s="58"/>
      <c r="B183" s="58"/>
      <c r="C183" s="58"/>
      <c r="D183" s="58"/>
      <c r="E183" s="58"/>
      <c r="F183" s="54" t="s">
        <v>74</v>
      </c>
      <c r="G183" s="54" t="s">
        <v>75</v>
      </c>
      <c r="H183" s="75"/>
      <c r="I183" s="75"/>
      <c r="J183" s="76">
        <f>SUBTOTAL(9,J184:J189)</f>
        <v>20960</v>
      </c>
      <c r="K183" s="76">
        <f>SUBTOTAL(9,K184:K189)</f>
        <v>20761.63</v>
      </c>
      <c r="L183" s="77">
        <f>IF(J183&lt;&gt;0,K183/J183,"***")</f>
        <v>0.9905357824427481</v>
      </c>
      <c r="M183" s="76"/>
    </row>
    <row r="184" spans="1:13" s="48" customFormat="1" ht="30" customHeight="1" hidden="1">
      <c r="A184" s="58"/>
      <c r="B184" s="58"/>
      <c r="C184" s="58"/>
      <c r="D184" s="58"/>
      <c r="E184" s="58"/>
      <c r="F184" s="54"/>
      <c r="G184" s="54"/>
      <c r="H184" s="75"/>
      <c r="I184" s="75"/>
      <c r="J184" s="76"/>
      <c r="K184" s="76"/>
      <c r="L184" s="77"/>
      <c r="M184" s="76"/>
    </row>
    <row r="185" spans="1:13" s="102" customFormat="1" ht="22.5" customHeight="1">
      <c r="A185" s="97"/>
      <c r="B185" s="97"/>
      <c r="C185" s="97"/>
      <c r="D185" s="97"/>
      <c r="E185" s="97"/>
      <c r="F185" s="97"/>
      <c r="G185" s="98" t="s">
        <v>97</v>
      </c>
      <c r="H185" s="99" t="s">
        <v>98</v>
      </c>
      <c r="I185" s="99"/>
      <c r="J185" s="100">
        <f>SUBTOTAL(9,J186:J188)</f>
        <v>20960</v>
      </c>
      <c r="K185" s="100">
        <f>SUBTOTAL(9,K186:K188)</f>
        <v>20761.63</v>
      </c>
      <c r="L185" s="101">
        <f>IF(J185&lt;&gt;0,K185/J185,"***")</f>
        <v>0.9905357824427481</v>
      </c>
      <c r="M185" s="100"/>
    </row>
    <row r="186" spans="1:13" s="102" customFormat="1" ht="30" customHeight="1" hidden="1">
      <c r="A186" s="97"/>
      <c r="B186" s="97"/>
      <c r="C186" s="97"/>
      <c r="D186" s="97"/>
      <c r="E186" s="97"/>
      <c r="F186" s="97"/>
      <c r="G186" s="104"/>
      <c r="H186" s="105"/>
      <c r="I186" s="105"/>
      <c r="J186" s="106"/>
      <c r="K186" s="106"/>
      <c r="L186" s="107"/>
      <c r="M186" s="106"/>
    </row>
    <row r="187" spans="1:13" s="102" customFormat="1" ht="15">
      <c r="A187" s="97"/>
      <c r="B187" s="97"/>
      <c r="C187" s="97"/>
      <c r="D187" s="97"/>
      <c r="E187" s="97"/>
      <c r="F187" s="97"/>
      <c r="G187" s="97"/>
      <c r="H187" s="96" t="s">
        <v>115</v>
      </c>
      <c r="I187" s="96" t="s">
        <v>99</v>
      </c>
      <c r="J187" s="103">
        <v>20960</v>
      </c>
      <c r="K187" s="103">
        <v>20761.63</v>
      </c>
      <c r="L187" s="108">
        <f>IF(J187&lt;&gt;0,K187/J187,"***")</f>
        <v>0.9905357824427481</v>
      </c>
      <c r="M187" s="103"/>
    </row>
    <row r="188" spans="1:13" s="48" customFormat="1" ht="15.75" hidden="1">
      <c r="A188" s="46"/>
      <c r="B188" s="46"/>
      <c r="C188" s="46"/>
      <c r="D188" s="46"/>
      <c r="E188" s="46"/>
      <c r="F188" s="46"/>
      <c r="G188" s="46">
        <v>7</v>
      </c>
      <c r="H188" s="46"/>
      <c r="I188" s="46"/>
      <c r="J188" s="89"/>
      <c r="K188" s="89"/>
      <c r="L188" s="87"/>
      <c r="M188" s="89"/>
    </row>
    <row r="189" spans="1:13" s="48" customFormat="1" ht="19.5" customHeight="1" hidden="1">
      <c r="A189" s="46"/>
      <c r="B189" s="46"/>
      <c r="C189" s="46"/>
      <c r="D189" s="46"/>
      <c r="E189" s="46"/>
      <c r="F189" s="46"/>
      <c r="G189" s="46">
        <v>6</v>
      </c>
      <c r="H189" s="46"/>
      <c r="I189" s="46"/>
      <c r="J189" s="89"/>
      <c r="K189" s="89"/>
      <c r="L189" s="87"/>
      <c r="M189" s="89"/>
    </row>
    <row r="190" spans="1:13" s="48" customFormat="1" ht="19.5" customHeight="1" hidden="1">
      <c r="A190" s="46"/>
      <c r="B190" s="46"/>
      <c r="C190" s="46"/>
      <c r="D190" s="46"/>
      <c r="E190" s="46"/>
      <c r="F190" s="46"/>
      <c r="G190" s="46">
        <v>5</v>
      </c>
      <c r="H190" s="46"/>
      <c r="I190" s="46"/>
      <c r="J190" s="89"/>
      <c r="K190" s="89"/>
      <c r="L190" s="87"/>
      <c r="M190" s="89"/>
    </row>
    <row r="191" spans="1:13" s="48" customFormat="1" ht="19.5" customHeight="1" hidden="1">
      <c r="A191" s="46"/>
      <c r="B191" s="46"/>
      <c r="C191" s="46"/>
      <c r="D191" s="46"/>
      <c r="E191" s="46"/>
      <c r="F191" s="46"/>
      <c r="G191" s="46">
        <v>4</v>
      </c>
      <c r="H191" s="46"/>
      <c r="I191" s="46"/>
      <c r="J191" s="89"/>
      <c r="K191" s="89"/>
      <c r="L191" s="87"/>
      <c r="M191" s="89"/>
    </row>
    <row r="192" spans="1:13" s="48" customFormat="1" ht="23.25" customHeight="1">
      <c r="A192" s="58"/>
      <c r="B192" s="58"/>
      <c r="C192" s="58"/>
      <c r="D192" s="67" t="s">
        <v>158</v>
      </c>
      <c r="E192" s="67" t="s">
        <v>159</v>
      </c>
      <c r="F192" s="67"/>
      <c r="G192" s="67"/>
      <c r="H192" s="68"/>
      <c r="I192" s="68"/>
      <c r="J192" s="69">
        <v>55180</v>
      </c>
      <c r="K192" s="69">
        <v>34344.01</v>
      </c>
      <c r="L192" s="70">
        <f>IF(J192&lt;&gt;0,K192/J192,"***")</f>
        <v>0.6223996013048206</v>
      </c>
      <c r="M192" s="69"/>
    </row>
    <row r="193" spans="1:13" s="48" customFormat="1" ht="30" customHeight="1" hidden="1">
      <c r="A193" s="58"/>
      <c r="B193" s="58"/>
      <c r="C193" s="58"/>
      <c r="D193" s="67"/>
      <c r="E193" s="67"/>
      <c r="F193" s="67"/>
      <c r="G193" s="67"/>
      <c r="H193" s="68"/>
      <c r="I193" s="68"/>
      <c r="J193" s="69"/>
      <c r="K193" s="69"/>
      <c r="L193" s="70"/>
      <c r="M193" s="69"/>
    </row>
    <row r="194" spans="1:13" s="48" customFormat="1" ht="22.5" customHeight="1">
      <c r="A194" s="58"/>
      <c r="B194" s="58"/>
      <c r="C194" s="58"/>
      <c r="D194" s="58"/>
      <c r="E194" s="71" t="s">
        <v>33</v>
      </c>
      <c r="F194" s="71" t="s">
        <v>34</v>
      </c>
      <c r="G194" s="71"/>
      <c r="H194" s="72"/>
      <c r="I194" s="72"/>
      <c r="J194" s="73">
        <v>10000</v>
      </c>
      <c r="K194" s="73">
        <v>10000</v>
      </c>
      <c r="L194" s="74">
        <f>IF(J194&lt;&gt;0,K194/J194,"***")</f>
        <v>1</v>
      </c>
      <c r="M194" s="73"/>
    </row>
    <row r="195" spans="1:13" s="48" customFormat="1" ht="30" customHeight="1" hidden="1">
      <c r="A195" s="58"/>
      <c r="B195" s="58"/>
      <c r="C195" s="58"/>
      <c r="D195" s="58"/>
      <c r="E195" s="71"/>
      <c r="F195" s="71"/>
      <c r="G195" s="71"/>
      <c r="H195" s="72"/>
      <c r="I195" s="72"/>
      <c r="J195" s="73"/>
      <c r="K195" s="73"/>
      <c r="L195" s="74"/>
      <c r="M195" s="73"/>
    </row>
    <row r="196" spans="1:13" s="48" customFormat="1" ht="23.25" customHeight="1">
      <c r="A196" s="58"/>
      <c r="B196" s="58"/>
      <c r="C196" s="58"/>
      <c r="D196" s="58"/>
      <c r="E196" s="58"/>
      <c r="F196" s="54" t="s">
        <v>91</v>
      </c>
      <c r="G196" s="54" t="s">
        <v>92</v>
      </c>
      <c r="H196" s="75"/>
      <c r="I196" s="75"/>
      <c r="J196" s="76">
        <v>10000</v>
      </c>
      <c r="K196" s="76">
        <v>10000</v>
      </c>
      <c r="L196" s="77">
        <f>IF(J196&lt;&gt;0,K196/J196,"***")</f>
        <v>1</v>
      </c>
      <c r="M196" s="76"/>
    </row>
    <row r="197" spans="1:13" s="48" customFormat="1" ht="30" customHeight="1" hidden="1">
      <c r="A197" s="58"/>
      <c r="B197" s="58"/>
      <c r="C197" s="58"/>
      <c r="D197" s="58"/>
      <c r="E197" s="58"/>
      <c r="F197" s="54"/>
      <c r="G197" s="54"/>
      <c r="H197" s="75"/>
      <c r="I197" s="75"/>
      <c r="J197" s="76"/>
      <c r="K197" s="76"/>
      <c r="L197" s="77"/>
      <c r="M197" s="76"/>
    </row>
    <row r="198" spans="1:13" s="48" customFormat="1" ht="15.75" hidden="1">
      <c r="A198" s="46"/>
      <c r="B198" s="46"/>
      <c r="C198" s="46"/>
      <c r="D198" s="46"/>
      <c r="E198" s="46"/>
      <c r="F198" s="46"/>
      <c r="G198" s="46">
        <v>7</v>
      </c>
      <c r="H198" s="46"/>
      <c r="I198" s="46"/>
      <c r="J198" s="89"/>
      <c r="K198" s="89"/>
      <c r="L198" s="87"/>
      <c r="M198" s="89"/>
    </row>
    <row r="199" spans="1:13" s="48" customFormat="1" ht="19.5" customHeight="1" hidden="1">
      <c r="A199" s="46"/>
      <c r="B199" s="46"/>
      <c r="C199" s="46"/>
      <c r="D199" s="46"/>
      <c r="E199" s="46"/>
      <c r="F199" s="46"/>
      <c r="G199" s="46">
        <v>6</v>
      </c>
      <c r="H199" s="46"/>
      <c r="I199" s="46"/>
      <c r="J199" s="89"/>
      <c r="K199" s="89"/>
      <c r="L199" s="87"/>
      <c r="M199" s="89"/>
    </row>
    <row r="200" spans="1:13" s="48" customFormat="1" ht="19.5" customHeight="1" hidden="1">
      <c r="A200" s="46"/>
      <c r="B200" s="46"/>
      <c r="C200" s="46"/>
      <c r="D200" s="46"/>
      <c r="E200" s="46"/>
      <c r="F200" s="46"/>
      <c r="G200" s="46">
        <v>5</v>
      </c>
      <c r="H200" s="46"/>
      <c r="I200" s="46"/>
      <c r="J200" s="89"/>
      <c r="K200" s="89"/>
      <c r="L200" s="87"/>
      <c r="M200" s="89"/>
    </row>
    <row r="201" spans="1:13" s="102" customFormat="1" ht="22.5" customHeight="1">
      <c r="A201" s="97"/>
      <c r="B201" s="97"/>
      <c r="C201" s="97"/>
      <c r="D201" s="97"/>
      <c r="E201" s="97"/>
      <c r="F201" s="97"/>
      <c r="G201" s="98" t="s">
        <v>93</v>
      </c>
      <c r="H201" s="99" t="s">
        <v>94</v>
      </c>
      <c r="I201" s="99"/>
      <c r="J201" s="100">
        <v>10000</v>
      </c>
      <c r="K201" s="100">
        <v>10000</v>
      </c>
      <c r="L201" s="101">
        <f>IF(J201&lt;&gt;0,K201/J201,"***")</f>
        <v>1</v>
      </c>
      <c r="M201" s="100"/>
    </row>
    <row r="202" spans="1:13" s="102" customFormat="1" ht="30" customHeight="1" hidden="1">
      <c r="A202" s="97"/>
      <c r="B202" s="97"/>
      <c r="C202" s="97"/>
      <c r="D202" s="97"/>
      <c r="E202" s="97"/>
      <c r="F202" s="97"/>
      <c r="G202" s="104"/>
      <c r="H202" s="105"/>
      <c r="I202" s="105"/>
      <c r="J202" s="106"/>
      <c r="K202" s="106"/>
      <c r="L202" s="107"/>
      <c r="M202" s="106"/>
    </row>
    <row r="203" spans="1:13" s="102" customFormat="1" ht="15">
      <c r="A203" s="97"/>
      <c r="B203" s="97"/>
      <c r="C203" s="97"/>
      <c r="D203" s="97"/>
      <c r="E203" s="97"/>
      <c r="F203" s="97"/>
      <c r="G203" s="97"/>
      <c r="H203" s="96" t="s">
        <v>95</v>
      </c>
      <c r="I203" s="96" t="s">
        <v>96</v>
      </c>
      <c r="J203" s="103">
        <v>10000</v>
      </c>
      <c r="K203" s="103">
        <v>10000</v>
      </c>
      <c r="L203" s="108">
        <f>IF(J203&lt;&gt;0,K203/J203,"***")</f>
        <v>1</v>
      </c>
      <c r="M203" s="103"/>
    </row>
    <row r="204" spans="1:13" s="48" customFormat="1" ht="22.5" customHeight="1">
      <c r="A204" s="58"/>
      <c r="B204" s="58"/>
      <c r="C204" s="58"/>
      <c r="D204" s="58"/>
      <c r="E204" s="71" t="s">
        <v>50</v>
      </c>
      <c r="F204" s="71" t="s">
        <v>51</v>
      </c>
      <c r="G204" s="71"/>
      <c r="H204" s="72"/>
      <c r="I204" s="72"/>
      <c r="J204" s="73">
        <v>45180</v>
      </c>
      <c r="K204" s="73">
        <v>24344.01</v>
      </c>
      <c r="L204" s="74">
        <f>IF(J204&lt;&gt;0,K204/J204,"***")</f>
        <v>0.5388227091633466</v>
      </c>
      <c r="M204" s="73"/>
    </row>
    <row r="205" spans="1:13" s="48" customFormat="1" ht="30" customHeight="1" hidden="1">
      <c r="A205" s="58"/>
      <c r="B205" s="58"/>
      <c r="C205" s="58"/>
      <c r="D205" s="58"/>
      <c r="E205" s="71"/>
      <c r="F205" s="71"/>
      <c r="G205" s="71"/>
      <c r="H205" s="72"/>
      <c r="I205" s="72"/>
      <c r="J205" s="73"/>
      <c r="K205" s="73"/>
      <c r="L205" s="74"/>
      <c r="M205" s="73"/>
    </row>
    <row r="206" spans="1:13" s="48" customFormat="1" ht="23.25" customHeight="1">
      <c r="A206" s="58"/>
      <c r="B206" s="58"/>
      <c r="C206" s="58"/>
      <c r="D206" s="58"/>
      <c r="E206" s="58"/>
      <c r="F206" s="54" t="s">
        <v>91</v>
      </c>
      <c r="G206" s="54" t="s">
        <v>92</v>
      </c>
      <c r="H206" s="75"/>
      <c r="I206" s="75"/>
      <c r="J206" s="76">
        <v>45180</v>
      </c>
      <c r="K206" s="76">
        <v>24344.01</v>
      </c>
      <c r="L206" s="77">
        <f>IF(J206&lt;&gt;0,K206/J206,"***")</f>
        <v>0.5388227091633466</v>
      </c>
      <c r="M206" s="76"/>
    </row>
    <row r="207" spans="1:13" s="48" customFormat="1" ht="30" customHeight="1" hidden="1">
      <c r="A207" s="58"/>
      <c r="B207" s="58"/>
      <c r="C207" s="58"/>
      <c r="D207" s="58"/>
      <c r="E207" s="58"/>
      <c r="F207" s="54"/>
      <c r="G207" s="54"/>
      <c r="H207" s="75"/>
      <c r="I207" s="75"/>
      <c r="J207" s="76"/>
      <c r="K207" s="76"/>
      <c r="L207" s="77"/>
      <c r="M207" s="76"/>
    </row>
    <row r="208" spans="1:13" s="102" customFormat="1" ht="22.5" customHeight="1">
      <c r="A208" s="97"/>
      <c r="B208" s="97"/>
      <c r="C208" s="97"/>
      <c r="D208" s="97"/>
      <c r="E208" s="97"/>
      <c r="F208" s="97"/>
      <c r="G208" s="98" t="s">
        <v>93</v>
      </c>
      <c r="H208" s="99" t="s">
        <v>94</v>
      </c>
      <c r="I208" s="99"/>
      <c r="J208" s="100">
        <f>SUBTOTAL(9,J209:J211)</f>
        <v>27000</v>
      </c>
      <c r="K208" s="100">
        <f>SUBTOTAL(9,K209:K211)</f>
        <v>14531.51</v>
      </c>
      <c r="L208" s="101">
        <f>IF(J208&lt;&gt;0,K208/J208,"***")</f>
        <v>0.5382040740740741</v>
      </c>
      <c r="M208" s="100"/>
    </row>
    <row r="209" spans="1:13" s="102" customFormat="1" ht="30" customHeight="1" hidden="1">
      <c r="A209" s="97"/>
      <c r="B209" s="97"/>
      <c r="C209" s="97"/>
      <c r="D209" s="97"/>
      <c r="E209" s="97"/>
      <c r="F209" s="97"/>
      <c r="G209" s="104"/>
      <c r="H209" s="105"/>
      <c r="I209" s="105"/>
      <c r="J209" s="106"/>
      <c r="K209" s="106"/>
      <c r="L209" s="107"/>
      <c r="M209" s="106"/>
    </row>
    <row r="210" spans="1:13" s="102" customFormat="1" ht="15">
      <c r="A210" s="97"/>
      <c r="B210" s="97"/>
      <c r="C210" s="97"/>
      <c r="D210" s="97"/>
      <c r="E210" s="97"/>
      <c r="F210" s="97"/>
      <c r="G210" s="97"/>
      <c r="H210" s="96" t="s">
        <v>95</v>
      </c>
      <c r="I210" s="96" t="s">
        <v>96</v>
      </c>
      <c r="J210" s="103">
        <v>27000</v>
      </c>
      <c r="K210" s="103">
        <v>14531.51</v>
      </c>
      <c r="L210" s="108">
        <f>IF(J210&lt;&gt;0,K210/J210,"***")</f>
        <v>0.5382040740740741</v>
      </c>
      <c r="M210" s="103"/>
    </row>
    <row r="211" spans="1:13" s="48" customFormat="1" ht="15.75" hidden="1">
      <c r="A211" s="46"/>
      <c r="B211" s="46"/>
      <c r="C211" s="46"/>
      <c r="D211" s="46"/>
      <c r="E211" s="46"/>
      <c r="F211" s="46"/>
      <c r="G211" s="46">
        <v>7</v>
      </c>
      <c r="H211" s="46"/>
      <c r="I211" s="46"/>
      <c r="J211" s="89"/>
      <c r="K211" s="89"/>
      <c r="L211" s="87"/>
      <c r="M211" s="89"/>
    </row>
    <row r="212" spans="1:13" s="48" customFormat="1" ht="19.5" customHeight="1" hidden="1">
      <c r="A212" s="46"/>
      <c r="B212" s="46"/>
      <c r="C212" s="46"/>
      <c r="D212" s="46"/>
      <c r="E212" s="46"/>
      <c r="F212" s="46"/>
      <c r="G212" s="46">
        <v>6</v>
      </c>
      <c r="H212" s="46"/>
      <c r="I212" s="46"/>
      <c r="J212" s="89"/>
      <c r="K212" s="89"/>
      <c r="L212" s="87"/>
      <c r="M212" s="89"/>
    </row>
    <row r="213" spans="1:13" s="48" customFormat="1" ht="19.5" customHeight="1" hidden="1">
      <c r="A213" s="46"/>
      <c r="B213" s="46"/>
      <c r="C213" s="46"/>
      <c r="D213" s="46"/>
      <c r="E213" s="46"/>
      <c r="F213" s="46"/>
      <c r="G213" s="46">
        <v>5</v>
      </c>
      <c r="H213" s="46"/>
      <c r="I213" s="46"/>
      <c r="J213" s="89"/>
      <c r="K213" s="89"/>
      <c r="L213" s="87"/>
      <c r="M213" s="89"/>
    </row>
    <row r="214" spans="1:13" s="102" customFormat="1" ht="22.5" customHeight="1">
      <c r="A214" s="97"/>
      <c r="B214" s="97"/>
      <c r="C214" s="97"/>
      <c r="D214" s="97"/>
      <c r="E214" s="97"/>
      <c r="F214" s="97"/>
      <c r="G214" s="111">
        <v>451</v>
      </c>
      <c r="H214" s="99" t="s">
        <v>141</v>
      </c>
      <c r="I214" s="99"/>
      <c r="J214" s="100">
        <f>SUBTOTAL(9,J215:J216)</f>
        <v>18180</v>
      </c>
      <c r="K214" s="100">
        <f>SUBTOTAL(9,K215:K216)</f>
        <v>9812.5</v>
      </c>
      <c r="L214" s="101">
        <f>IF(J214&lt;&gt;0,K214/J214,"***")</f>
        <v>0.5397414741474147</v>
      </c>
      <c r="M214" s="100"/>
    </row>
    <row r="215" spans="1:13" s="102" customFormat="1" ht="30" customHeight="1" hidden="1">
      <c r="A215" s="97"/>
      <c r="B215" s="97"/>
      <c r="C215" s="97"/>
      <c r="D215" s="97"/>
      <c r="E215" s="97"/>
      <c r="F215" s="97"/>
      <c r="G215" s="104"/>
      <c r="H215" s="105"/>
      <c r="I215" s="105"/>
      <c r="J215" s="106"/>
      <c r="K215" s="106"/>
      <c r="L215" s="107"/>
      <c r="M215" s="106"/>
    </row>
    <row r="216" spans="1:13" s="102" customFormat="1" ht="15">
      <c r="A216" s="97"/>
      <c r="B216" s="97"/>
      <c r="C216" s="97"/>
      <c r="D216" s="97"/>
      <c r="E216" s="97"/>
      <c r="F216" s="97"/>
      <c r="G216" s="97"/>
      <c r="H216" s="110">
        <v>4511</v>
      </c>
      <c r="I216" s="96" t="s">
        <v>142</v>
      </c>
      <c r="J216" s="103">
        <v>18180</v>
      </c>
      <c r="K216" s="103">
        <v>9812.5</v>
      </c>
      <c r="L216" s="108">
        <f>IF(J216&lt;&gt;0,K216/J216,"***")</f>
        <v>0.5397414741474147</v>
      </c>
      <c r="M216" s="103"/>
    </row>
    <row r="217" spans="1:13" s="102" customFormat="1" ht="15" hidden="1">
      <c r="A217" s="96"/>
      <c r="B217" s="96"/>
      <c r="C217" s="96"/>
      <c r="D217" s="96"/>
      <c r="E217" s="96"/>
      <c r="F217" s="96"/>
      <c r="G217" s="96">
        <v>7</v>
      </c>
      <c r="H217" s="96"/>
      <c r="I217" s="96"/>
      <c r="J217" s="109"/>
      <c r="K217" s="109"/>
      <c r="L217" s="108"/>
      <c r="M217" s="109"/>
    </row>
    <row r="218" spans="1:13" s="48" customFormat="1" ht="15.75" hidden="1">
      <c r="A218" s="46"/>
      <c r="B218" s="46"/>
      <c r="C218" s="46"/>
      <c r="D218" s="46"/>
      <c r="E218" s="46"/>
      <c r="F218" s="46"/>
      <c r="G218" s="46">
        <v>7</v>
      </c>
      <c r="H218" s="46"/>
      <c r="I218" s="46"/>
      <c r="J218" s="89"/>
      <c r="K218" s="89"/>
      <c r="L218" s="87"/>
      <c r="M218" s="89"/>
    </row>
    <row r="219" spans="1:13" s="48" customFormat="1" ht="19.5" customHeight="1" hidden="1">
      <c r="A219" s="46"/>
      <c r="B219" s="46"/>
      <c r="C219" s="46"/>
      <c r="D219" s="46"/>
      <c r="E219" s="46"/>
      <c r="F219" s="46"/>
      <c r="G219" s="46">
        <v>6</v>
      </c>
      <c r="H219" s="46"/>
      <c r="I219" s="46"/>
      <c r="J219" s="89"/>
      <c r="K219" s="89"/>
      <c r="L219" s="87"/>
      <c r="M219" s="89"/>
    </row>
    <row r="220" spans="1:13" s="48" customFormat="1" ht="19.5" customHeight="1" hidden="1">
      <c r="A220" s="46"/>
      <c r="B220" s="46"/>
      <c r="C220" s="46"/>
      <c r="D220" s="46"/>
      <c r="E220" s="46"/>
      <c r="F220" s="46"/>
      <c r="G220" s="46">
        <v>5</v>
      </c>
      <c r="H220" s="46"/>
      <c r="I220" s="46"/>
      <c r="J220" s="89"/>
      <c r="K220" s="89"/>
      <c r="L220" s="87"/>
      <c r="M220" s="89"/>
    </row>
    <row r="221" spans="1:13" s="48" customFormat="1" ht="19.5" customHeight="1" hidden="1">
      <c r="A221" s="46"/>
      <c r="B221" s="46"/>
      <c r="C221" s="46"/>
      <c r="D221" s="46"/>
      <c r="E221" s="46"/>
      <c r="F221" s="46"/>
      <c r="G221" s="46">
        <v>4</v>
      </c>
      <c r="H221" s="46"/>
      <c r="I221" s="46"/>
      <c r="J221" s="89"/>
      <c r="K221" s="89"/>
      <c r="L221" s="87"/>
      <c r="M221" s="89"/>
    </row>
    <row r="222" spans="1:13" s="48" customFormat="1" ht="15.75" hidden="1">
      <c r="A222" s="46"/>
      <c r="B222" s="46"/>
      <c r="C222" s="46"/>
      <c r="D222" s="46"/>
      <c r="E222" s="46"/>
      <c r="F222" s="46"/>
      <c r="G222" s="46">
        <v>7</v>
      </c>
      <c r="H222" s="46"/>
      <c r="I222" s="46"/>
      <c r="J222" s="89"/>
      <c r="K222" s="89"/>
      <c r="L222" s="87"/>
      <c r="M222" s="89"/>
    </row>
    <row r="223" spans="1:13" s="48" customFormat="1" ht="19.5" customHeight="1" hidden="1">
      <c r="A223" s="46"/>
      <c r="B223" s="46"/>
      <c r="C223" s="46"/>
      <c r="D223" s="46"/>
      <c r="E223" s="46"/>
      <c r="F223" s="46"/>
      <c r="G223" s="46">
        <v>6</v>
      </c>
      <c r="H223" s="46"/>
      <c r="I223" s="46"/>
      <c r="J223" s="89"/>
      <c r="K223" s="89"/>
      <c r="L223" s="87"/>
      <c r="M223" s="89"/>
    </row>
    <row r="224" spans="1:13" s="48" customFormat="1" ht="19.5" customHeight="1" hidden="1">
      <c r="A224" s="46"/>
      <c r="B224" s="46"/>
      <c r="C224" s="46"/>
      <c r="D224" s="46"/>
      <c r="E224" s="46"/>
      <c r="F224" s="46"/>
      <c r="G224" s="46">
        <v>5</v>
      </c>
      <c r="H224" s="46"/>
      <c r="I224" s="46"/>
      <c r="J224" s="89"/>
      <c r="K224" s="89"/>
      <c r="L224" s="87"/>
      <c r="M224" s="89"/>
    </row>
    <row r="225" spans="1:13" s="48" customFormat="1" ht="19.5" customHeight="1" hidden="1">
      <c r="A225" s="46"/>
      <c r="B225" s="46"/>
      <c r="C225" s="46"/>
      <c r="D225" s="46"/>
      <c r="E225" s="46"/>
      <c r="F225" s="46"/>
      <c r="G225" s="46">
        <v>4</v>
      </c>
      <c r="H225" s="46"/>
      <c r="I225" s="46"/>
      <c r="J225" s="89"/>
      <c r="K225" s="89"/>
      <c r="L225" s="87"/>
      <c r="M225" s="89"/>
    </row>
    <row r="226" spans="1:13" s="48" customFormat="1" ht="19.5" customHeight="1" hidden="1">
      <c r="A226" s="46"/>
      <c r="B226" s="46"/>
      <c r="C226" s="46"/>
      <c r="D226" s="46"/>
      <c r="E226" s="46"/>
      <c r="F226" s="46"/>
      <c r="G226" s="46">
        <v>3</v>
      </c>
      <c r="H226" s="46"/>
      <c r="I226" s="46"/>
      <c r="J226" s="89"/>
      <c r="K226" s="89"/>
      <c r="L226" s="87"/>
      <c r="M226" s="89"/>
    </row>
    <row r="227" spans="1:13" s="48" customFormat="1" ht="19.5" customHeight="1" hidden="1">
      <c r="A227" s="46"/>
      <c r="B227" s="46"/>
      <c r="C227" s="46"/>
      <c r="D227" s="46"/>
      <c r="E227" s="46"/>
      <c r="F227" s="46"/>
      <c r="G227" s="46">
        <v>2</v>
      </c>
      <c r="H227" s="46"/>
      <c r="I227" s="46"/>
      <c r="J227" s="89"/>
      <c r="K227" s="89"/>
      <c r="L227" s="87"/>
      <c r="M227" s="89"/>
    </row>
    <row r="228" spans="1:13" s="48" customFormat="1" ht="15.75" hidden="1">
      <c r="A228" s="46"/>
      <c r="B228" s="46"/>
      <c r="C228" s="46"/>
      <c r="D228" s="46"/>
      <c r="E228" s="46"/>
      <c r="F228" s="46"/>
      <c r="G228" s="46">
        <v>1</v>
      </c>
      <c r="H228" s="46"/>
      <c r="I228" s="46"/>
      <c r="J228" s="89"/>
      <c r="K228" s="89"/>
      <c r="L228" s="87"/>
      <c r="M228" s="89"/>
    </row>
    <row r="229" spans="1:13" s="48" customFormat="1" ht="15.75" hidden="1">
      <c r="A229" s="46"/>
      <c r="B229" s="46"/>
      <c r="C229" s="46"/>
      <c r="D229" s="46"/>
      <c r="E229" s="46"/>
      <c r="F229" s="46"/>
      <c r="G229" s="46" t="s">
        <v>71</v>
      </c>
      <c r="H229" s="46"/>
      <c r="I229" s="46"/>
      <c r="J229" s="89"/>
      <c r="K229" s="89"/>
      <c r="L229" s="87"/>
      <c r="M229" s="89"/>
    </row>
    <row r="230" spans="1:13" s="48" customFormat="1" ht="27.75" customHeight="1">
      <c r="A230" s="93" t="s">
        <v>72</v>
      </c>
      <c r="B230" s="93"/>
      <c r="C230" s="93"/>
      <c r="D230" s="93"/>
      <c r="E230" s="93"/>
      <c r="F230" s="93"/>
      <c r="G230" s="93"/>
      <c r="H230" s="93"/>
      <c r="I230" s="93"/>
      <c r="J230" s="94">
        <v>3124500</v>
      </c>
      <c r="K230" s="94">
        <v>2905733.85</v>
      </c>
      <c r="L230" s="95">
        <v>0.93</v>
      </c>
      <c r="M230" s="94"/>
    </row>
  </sheetData>
  <sheetProtection/>
  <mergeCells count="3">
    <mergeCell ref="A2:H2"/>
    <mergeCell ref="A3:M3"/>
    <mergeCell ref="A4:M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05"/>
  <sheetViews>
    <sheetView zoomScalePageLayoutView="0" workbookViewId="0" topLeftCell="A1">
      <selection activeCell="F35" sqref="F35"/>
    </sheetView>
  </sheetViews>
  <sheetFormatPr defaultColWidth="9.140625" defaultRowHeight="12.75"/>
  <cols>
    <col min="1" max="1" width="4.7109375" style="0" customWidth="1"/>
    <col min="2" max="3" width="6.7109375" style="0" customWidth="1"/>
    <col min="4" max="4" width="11.00390625" style="0" customWidth="1"/>
    <col min="5" max="6" width="4.7109375" style="0" customWidth="1"/>
    <col min="7" max="7" width="7.28125" style="0" customWidth="1"/>
    <col min="9" max="9" width="55.421875" style="0" customWidth="1"/>
    <col min="10" max="10" width="23.7109375" style="0" customWidth="1"/>
    <col min="11" max="11" width="18.7109375" style="0" customWidth="1"/>
    <col min="12" max="12" width="14.00390625" style="0" customWidth="1"/>
    <col min="13" max="13" width="0.42578125" style="0" customWidth="1"/>
    <col min="15" max="15" width="19.00390625" style="0" customWidth="1"/>
  </cols>
  <sheetData>
    <row r="1" spans="1:13" s="48" customFormat="1" ht="15.75">
      <c r="A1" s="45" t="s">
        <v>13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7"/>
    </row>
    <row r="2" spans="1:13" s="48" customFormat="1" ht="15.75">
      <c r="A2" s="49" t="s">
        <v>16</v>
      </c>
      <c r="B2" s="49"/>
      <c r="C2" s="49"/>
      <c r="D2" s="49"/>
      <c r="E2" s="49"/>
      <c r="F2" s="49"/>
      <c r="G2" s="49"/>
      <c r="H2" s="49"/>
      <c r="I2" s="46"/>
      <c r="J2" s="46"/>
      <c r="K2" s="46"/>
      <c r="L2" s="46"/>
      <c r="M2" s="47"/>
    </row>
    <row r="3" spans="1:13" s="48" customFormat="1" ht="20.25" customHeight="1">
      <c r="A3" s="50" t="s">
        <v>73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</row>
    <row r="4" spans="1:13" s="48" customFormat="1" ht="20.25" customHeight="1">
      <c r="A4" s="50" t="s">
        <v>161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</row>
    <row r="5" spans="1:13" s="48" customFormat="1" ht="15.75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</row>
    <row r="6" spans="1:13" s="48" customFormat="1" ht="94.5">
      <c r="A6" s="51" t="s">
        <v>18</v>
      </c>
      <c r="B6" s="51" t="s">
        <v>19</v>
      </c>
      <c r="C6" s="51" t="s">
        <v>20</v>
      </c>
      <c r="D6" s="51" t="s">
        <v>21</v>
      </c>
      <c r="E6" s="51" t="s">
        <v>22</v>
      </c>
      <c r="F6" s="51" t="s">
        <v>23</v>
      </c>
      <c r="G6" s="51" t="s">
        <v>24</v>
      </c>
      <c r="H6" s="51" t="s">
        <v>25</v>
      </c>
      <c r="I6" s="51" t="str">
        <f>CONCATENATE("Naziv ",,H6)</f>
        <v>Naziv Konto 4. razina</v>
      </c>
      <c r="J6" s="52" t="s">
        <v>12</v>
      </c>
      <c r="K6" s="52" t="s">
        <v>26</v>
      </c>
      <c r="L6" s="52" t="s">
        <v>27</v>
      </c>
      <c r="M6" s="52"/>
    </row>
    <row r="7" spans="1:13" s="48" customFormat="1" ht="15.75" customHeight="1">
      <c r="A7" s="53">
        <v>1</v>
      </c>
      <c r="B7" s="53">
        <v>2</v>
      </c>
      <c r="C7" s="53">
        <v>3</v>
      </c>
      <c r="D7" s="53">
        <v>4</v>
      </c>
      <c r="E7" s="53">
        <v>5</v>
      </c>
      <c r="F7" s="53">
        <v>6</v>
      </c>
      <c r="G7" s="53">
        <v>7</v>
      </c>
      <c r="H7" s="52">
        <v>8</v>
      </c>
      <c r="I7" s="52">
        <v>9</v>
      </c>
      <c r="J7" s="52">
        <v>10</v>
      </c>
      <c r="K7" s="52">
        <v>11</v>
      </c>
      <c r="L7" s="52">
        <v>12</v>
      </c>
      <c r="M7" s="52"/>
    </row>
    <row r="8" spans="1:13" s="48" customFormat="1" ht="23.25" customHeight="1">
      <c r="A8" s="54" t="s">
        <v>28</v>
      </c>
      <c r="B8" s="54" t="s">
        <v>29</v>
      </c>
      <c r="C8" s="54"/>
      <c r="D8" s="54"/>
      <c r="E8" s="54"/>
      <c r="F8" s="54"/>
      <c r="G8" s="54"/>
      <c r="H8" s="55"/>
      <c r="I8" s="55"/>
      <c r="J8" s="56"/>
      <c r="K8" s="56"/>
      <c r="L8" s="57" t="str">
        <f>IF(J8&lt;&gt;0,K8/J8,"***")</f>
        <v>***</v>
      </c>
      <c r="M8" s="56"/>
    </row>
    <row r="9" spans="1:13" s="48" customFormat="1" ht="30" customHeight="1" hidden="1">
      <c r="A9" s="54"/>
      <c r="B9" s="54"/>
      <c r="C9" s="54"/>
      <c r="D9" s="54"/>
      <c r="E9" s="54"/>
      <c r="F9" s="54"/>
      <c r="G9" s="54"/>
      <c r="H9" s="55"/>
      <c r="I9" s="55"/>
      <c r="J9" s="56"/>
      <c r="K9" s="56"/>
      <c r="L9" s="57"/>
      <c r="M9" s="56"/>
    </row>
    <row r="10" spans="1:13" s="48" customFormat="1" ht="23.25" customHeight="1">
      <c r="A10" s="58"/>
      <c r="B10" s="59" t="s">
        <v>30</v>
      </c>
      <c r="C10" s="59" t="s">
        <v>29</v>
      </c>
      <c r="D10" s="59"/>
      <c r="E10" s="59"/>
      <c r="F10" s="59"/>
      <c r="G10" s="59"/>
      <c r="H10" s="60"/>
      <c r="I10" s="60"/>
      <c r="J10" s="61">
        <v>3124500</v>
      </c>
      <c r="K10" s="61">
        <v>2905733.85</v>
      </c>
      <c r="L10" s="62">
        <f>IF(J10&lt;&gt;0,K10/J10,"***")</f>
        <v>0.9299836293807009</v>
      </c>
      <c r="M10" s="61"/>
    </row>
    <row r="11" spans="1:13" s="48" customFormat="1" ht="30" customHeight="1" hidden="1">
      <c r="A11" s="58"/>
      <c r="B11" s="59"/>
      <c r="C11" s="59"/>
      <c r="D11" s="59"/>
      <c r="E11" s="59"/>
      <c r="F11" s="59"/>
      <c r="G11" s="59"/>
      <c r="H11" s="60"/>
      <c r="I11" s="60"/>
      <c r="J11" s="61"/>
      <c r="K11" s="61"/>
      <c r="L11" s="62"/>
      <c r="M11" s="61"/>
    </row>
    <row r="12" spans="1:13" s="102" customFormat="1" ht="30" customHeight="1" hidden="1">
      <c r="A12" s="97"/>
      <c r="B12" s="97"/>
      <c r="C12" s="97"/>
      <c r="D12" s="97"/>
      <c r="E12" s="97"/>
      <c r="F12" s="97"/>
      <c r="G12" s="104"/>
      <c r="H12" s="105"/>
      <c r="I12" s="105"/>
      <c r="J12" s="106"/>
      <c r="K12" s="106"/>
      <c r="L12" s="107"/>
      <c r="M12" s="106"/>
    </row>
    <row r="13" spans="1:13" s="102" customFormat="1" ht="15">
      <c r="A13" s="97"/>
      <c r="B13" s="97"/>
      <c r="C13" s="97"/>
      <c r="D13" s="97"/>
      <c r="E13" s="97"/>
      <c r="F13" s="97"/>
      <c r="G13" s="97"/>
      <c r="H13" s="96" t="s">
        <v>78</v>
      </c>
      <c r="I13" s="96" t="s">
        <v>79</v>
      </c>
      <c r="J13" s="103">
        <v>2019100</v>
      </c>
      <c r="K13" s="103">
        <v>2018802.26</v>
      </c>
      <c r="L13" s="108">
        <f>IF(J13&lt;&gt;0,K13/J13,"***")</f>
        <v>0.9998525382596206</v>
      </c>
      <c r="M13" s="103"/>
    </row>
    <row r="14" spans="1:13" s="102" customFormat="1" ht="15" hidden="1">
      <c r="A14" s="96"/>
      <c r="B14" s="96"/>
      <c r="C14" s="96"/>
      <c r="D14" s="96"/>
      <c r="E14" s="96"/>
      <c r="F14" s="96"/>
      <c r="G14" s="96">
        <v>7</v>
      </c>
      <c r="H14" s="96"/>
      <c r="I14" s="96"/>
      <c r="J14" s="109"/>
      <c r="K14" s="109"/>
      <c r="L14" s="108"/>
      <c r="M14" s="109"/>
    </row>
    <row r="15" spans="1:13" s="48" customFormat="1" ht="15.75" hidden="1">
      <c r="A15" s="46"/>
      <c r="B15" s="46"/>
      <c r="C15" s="46"/>
      <c r="D15" s="46"/>
      <c r="E15" s="46"/>
      <c r="F15" s="46"/>
      <c r="G15" s="46">
        <v>7</v>
      </c>
      <c r="H15" s="46"/>
      <c r="I15" s="46"/>
      <c r="J15" s="89"/>
      <c r="K15" s="89"/>
      <c r="L15" s="87"/>
      <c r="M15" s="89"/>
    </row>
    <row r="16" spans="1:13" s="48" customFormat="1" ht="19.5" customHeight="1" hidden="1">
      <c r="A16" s="46"/>
      <c r="B16" s="46"/>
      <c r="C16" s="46"/>
      <c r="D16" s="46"/>
      <c r="E16" s="46"/>
      <c r="F16" s="46"/>
      <c r="G16" s="46">
        <v>6</v>
      </c>
      <c r="H16" s="46"/>
      <c r="I16" s="46"/>
      <c r="J16" s="89"/>
      <c r="K16" s="89"/>
      <c r="L16" s="87"/>
      <c r="M16" s="89"/>
    </row>
    <row r="17" spans="1:13" s="48" customFormat="1" ht="19.5" customHeight="1" hidden="1">
      <c r="A17" s="46"/>
      <c r="B17" s="46"/>
      <c r="C17" s="46"/>
      <c r="D17" s="46"/>
      <c r="E17" s="46"/>
      <c r="F17" s="46"/>
      <c r="G17" s="46">
        <v>5</v>
      </c>
      <c r="H17" s="46"/>
      <c r="I17" s="46"/>
      <c r="J17" s="89"/>
      <c r="K17" s="89"/>
      <c r="L17" s="87"/>
      <c r="M17" s="89"/>
    </row>
    <row r="18" spans="1:13" s="102" customFormat="1" ht="30" customHeight="1" hidden="1">
      <c r="A18" s="97"/>
      <c r="B18" s="97"/>
      <c r="C18" s="97"/>
      <c r="D18" s="97"/>
      <c r="E18" s="97"/>
      <c r="F18" s="97"/>
      <c r="G18" s="104"/>
      <c r="H18" s="105"/>
      <c r="I18" s="105"/>
      <c r="J18" s="106"/>
      <c r="K18" s="106"/>
      <c r="L18" s="107"/>
      <c r="M18" s="106"/>
    </row>
    <row r="19" spans="1:13" s="102" customFormat="1" ht="15">
      <c r="A19" s="97"/>
      <c r="B19" s="97"/>
      <c r="C19" s="97"/>
      <c r="D19" s="97"/>
      <c r="E19" s="97"/>
      <c r="F19" s="97"/>
      <c r="G19" s="97"/>
      <c r="H19" s="96" t="s">
        <v>82</v>
      </c>
      <c r="I19" s="96" t="s">
        <v>81</v>
      </c>
      <c r="J19" s="103">
        <v>89200</v>
      </c>
      <c r="K19" s="103">
        <v>84748.79</v>
      </c>
      <c r="L19" s="108">
        <f>IF(J19&lt;&gt;0,K19/J19,"***")</f>
        <v>0.9500985426008968</v>
      </c>
      <c r="M19" s="103"/>
    </row>
    <row r="20" spans="1:13" s="102" customFormat="1" ht="15" hidden="1">
      <c r="A20" s="96"/>
      <c r="B20" s="96"/>
      <c r="C20" s="96"/>
      <c r="D20" s="96"/>
      <c r="E20" s="96"/>
      <c r="F20" s="96"/>
      <c r="G20" s="96">
        <v>7</v>
      </c>
      <c r="H20" s="96"/>
      <c r="I20" s="96"/>
      <c r="J20" s="109"/>
      <c r="K20" s="109"/>
      <c r="L20" s="108"/>
      <c r="M20" s="109"/>
    </row>
    <row r="21" spans="1:13" s="102" customFormat="1" ht="30" customHeight="1" hidden="1">
      <c r="A21" s="97"/>
      <c r="B21" s="97"/>
      <c r="C21" s="97"/>
      <c r="D21" s="97"/>
      <c r="E21" s="97"/>
      <c r="F21" s="97"/>
      <c r="G21" s="104"/>
      <c r="H21" s="105"/>
      <c r="I21" s="105"/>
      <c r="J21" s="106"/>
      <c r="K21" s="106"/>
      <c r="L21" s="107"/>
      <c r="M21" s="106"/>
    </row>
    <row r="22" spans="1:13" s="102" customFormat="1" ht="15">
      <c r="A22" s="97"/>
      <c r="B22" s="97"/>
      <c r="C22" s="97"/>
      <c r="D22" s="97"/>
      <c r="E22" s="97"/>
      <c r="F22" s="97"/>
      <c r="G22" s="97"/>
      <c r="H22" s="96" t="s">
        <v>85</v>
      </c>
      <c r="I22" s="96" t="s">
        <v>86</v>
      </c>
      <c r="J22" s="103">
        <v>286870</v>
      </c>
      <c r="K22" s="103">
        <v>286372.37</v>
      </c>
      <c r="L22" s="108">
        <f>IF(J22&lt;&gt;0,K22/J22,"***")</f>
        <v>0.9982653118137135</v>
      </c>
      <c r="M22" s="103"/>
    </row>
    <row r="23" spans="1:13" s="102" customFormat="1" ht="15" hidden="1">
      <c r="A23" s="96"/>
      <c r="B23" s="96"/>
      <c r="C23" s="96"/>
      <c r="D23" s="96"/>
      <c r="E23" s="96"/>
      <c r="F23" s="96"/>
      <c r="G23" s="96">
        <v>7</v>
      </c>
      <c r="H23" s="96"/>
      <c r="I23" s="96"/>
      <c r="J23" s="109"/>
      <c r="K23" s="109"/>
      <c r="L23" s="108"/>
      <c r="M23" s="109"/>
    </row>
    <row r="24" spans="1:13" s="102" customFormat="1" ht="30" customHeight="1" hidden="1">
      <c r="A24" s="97"/>
      <c r="B24" s="97"/>
      <c r="C24" s="97"/>
      <c r="D24" s="97"/>
      <c r="E24" s="97"/>
      <c r="F24" s="97"/>
      <c r="G24" s="104"/>
      <c r="H24" s="105"/>
      <c r="I24" s="105"/>
      <c r="J24" s="106"/>
      <c r="K24" s="106"/>
      <c r="L24" s="107"/>
      <c r="M24" s="106"/>
    </row>
    <row r="25" spans="1:13" s="102" customFormat="1" ht="15">
      <c r="A25" s="97"/>
      <c r="B25" s="97"/>
      <c r="C25" s="97"/>
      <c r="D25" s="97"/>
      <c r="E25" s="97"/>
      <c r="F25" s="97"/>
      <c r="G25" s="97"/>
      <c r="H25" s="96" t="s">
        <v>111</v>
      </c>
      <c r="I25" s="96" t="s">
        <v>112</v>
      </c>
      <c r="J25" s="103">
        <v>3500</v>
      </c>
      <c r="K25" s="103">
        <v>1306</v>
      </c>
      <c r="L25" s="108">
        <f>IF(J25&lt;&gt;0,K25/J25,"***")</f>
        <v>0.37314285714285716</v>
      </c>
      <c r="M25" s="103"/>
    </row>
    <row r="26" spans="1:13" s="102" customFormat="1" ht="15">
      <c r="A26" s="97"/>
      <c r="B26" s="97"/>
      <c r="C26" s="97"/>
      <c r="D26" s="97"/>
      <c r="E26" s="97"/>
      <c r="F26" s="97"/>
      <c r="G26" s="97"/>
      <c r="H26" s="96" t="s">
        <v>89</v>
      </c>
      <c r="I26" s="96" t="s">
        <v>90</v>
      </c>
      <c r="J26" s="103">
        <v>46600</v>
      </c>
      <c r="K26" s="103">
        <v>38405.21</v>
      </c>
      <c r="L26" s="108">
        <f>IF(J26&lt;&gt;0,K26/J26,"***")</f>
        <v>0.8241461373390557</v>
      </c>
      <c r="M26" s="103"/>
    </row>
    <row r="27" spans="1:13" s="48" customFormat="1" ht="30" customHeight="1" hidden="1">
      <c r="A27" s="58"/>
      <c r="B27" s="58"/>
      <c r="C27" s="58"/>
      <c r="D27" s="58"/>
      <c r="E27" s="58"/>
      <c r="F27" s="54"/>
      <c r="G27" s="54"/>
      <c r="H27" s="75"/>
      <c r="I27" s="75"/>
      <c r="J27" s="76"/>
      <c r="K27" s="76"/>
      <c r="L27" s="77"/>
      <c r="M27" s="76"/>
    </row>
    <row r="28" spans="1:13" s="48" customFormat="1" ht="15.75" hidden="1">
      <c r="A28" s="46"/>
      <c r="B28" s="46"/>
      <c r="C28" s="46"/>
      <c r="D28" s="46"/>
      <c r="E28" s="46"/>
      <c r="F28" s="46"/>
      <c r="G28" s="46">
        <v>7</v>
      </c>
      <c r="H28" s="46"/>
      <c r="I28" s="46"/>
      <c r="J28" s="89"/>
      <c r="K28" s="89"/>
      <c r="L28" s="87"/>
      <c r="M28" s="89"/>
    </row>
    <row r="29" spans="1:13" s="48" customFormat="1" ht="19.5" customHeight="1" hidden="1">
      <c r="A29" s="46"/>
      <c r="B29" s="46"/>
      <c r="C29" s="46"/>
      <c r="D29" s="46"/>
      <c r="E29" s="46"/>
      <c r="F29" s="46"/>
      <c r="G29" s="46">
        <v>6</v>
      </c>
      <c r="H29" s="46"/>
      <c r="I29" s="46"/>
      <c r="J29" s="89"/>
      <c r="K29" s="89"/>
      <c r="L29" s="87"/>
      <c r="M29" s="89"/>
    </row>
    <row r="30" spans="1:13" s="48" customFormat="1" ht="19.5" customHeight="1" hidden="1">
      <c r="A30" s="46"/>
      <c r="B30" s="46"/>
      <c r="C30" s="46"/>
      <c r="D30" s="46"/>
      <c r="E30" s="46"/>
      <c r="F30" s="46"/>
      <c r="G30" s="46">
        <v>5</v>
      </c>
      <c r="H30" s="46"/>
      <c r="I30" s="46"/>
      <c r="J30" s="89"/>
      <c r="K30" s="89"/>
      <c r="L30" s="87"/>
      <c r="M30" s="89"/>
    </row>
    <row r="31" spans="1:13" s="102" customFormat="1" ht="30" customHeight="1" hidden="1">
      <c r="A31" s="97"/>
      <c r="B31" s="97"/>
      <c r="C31" s="97"/>
      <c r="D31" s="97"/>
      <c r="E31" s="97"/>
      <c r="F31" s="97"/>
      <c r="G31" s="104"/>
      <c r="H31" s="105"/>
      <c r="I31" s="105"/>
      <c r="J31" s="106"/>
      <c r="K31" s="106"/>
      <c r="L31" s="107"/>
      <c r="M31" s="106"/>
    </row>
    <row r="32" spans="1:13" s="102" customFormat="1" ht="15">
      <c r="A32" s="97"/>
      <c r="B32" s="97"/>
      <c r="C32" s="97"/>
      <c r="D32" s="97"/>
      <c r="E32" s="97"/>
      <c r="F32" s="97"/>
      <c r="G32" s="97"/>
      <c r="H32" s="96" t="s">
        <v>113</v>
      </c>
      <c r="I32" s="96" t="s">
        <v>114</v>
      </c>
      <c r="J32" s="103">
        <v>7500</v>
      </c>
      <c r="K32" s="103">
        <v>4330</v>
      </c>
      <c r="L32" s="108">
        <f>IF(J32&lt;&gt;0,K32/J32,"***")</f>
        <v>0.5773333333333334</v>
      </c>
      <c r="M32" s="103"/>
    </row>
    <row r="33" spans="1:13" s="48" customFormat="1" ht="30" customHeight="1" hidden="1">
      <c r="A33" s="58"/>
      <c r="B33" s="58"/>
      <c r="C33" s="58"/>
      <c r="D33" s="58"/>
      <c r="E33" s="58"/>
      <c r="F33" s="58"/>
      <c r="G33" s="82"/>
      <c r="H33" s="83"/>
      <c r="I33" s="83"/>
      <c r="J33" s="84"/>
      <c r="K33" s="84"/>
      <c r="L33" s="85"/>
      <c r="M33" s="84"/>
    </row>
    <row r="34" spans="1:13" s="102" customFormat="1" ht="15">
      <c r="A34" s="97"/>
      <c r="B34" s="97"/>
      <c r="C34" s="97"/>
      <c r="D34" s="97"/>
      <c r="E34" s="97"/>
      <c r="F34" s="97"/>
      <c r="G34" s="97"/>
      <c r="H34" s="110">
        <v>3221</v>
      </c>
      <c r="I34" s="96" t="s">
        <v>99</v>
      </c>
      <c r="J34" s="103">
        <v>85960</v>
      </c>
      <c r="K34" s="103">
        <v>68828.92</v>
      </c>
      <c r="L34" s="108">
        <f>IF(J34&lt;&gt;0,K34/J34,"***")</f>
        <v>0.800708701721731</v>
      </c>
      <c r="M34" s="103"/>
    </row>
    <row r="35" spans="1:13" s="102" customFormat="1" ht="15">
      <c r="A35" s="97"/>
      <c r="B35" s="97"/>
      <c r="C35" s="97"/>
      <c r="D35" s="97"/>
      <c r="E35" s="97"/>
      <c r="F35" s="97"/>
      <c r="G35" s="97"/>
      <c r="H35" s="110">
        <v>3222</v>
      </c>
      <c r="I35" s="96" t="s">
        <v>100</v>
      </c>
      <c r="J35" s="103">
        <v>207000</v>
      </c>
      <c r="K35" s="103">
        <v>155425.01</v>
      </c>
      <c r="L35" s="108">
        <f>IF(J35&lt;&gt;0,K35/J35,"***")</f>
        <v>0.7508454589371981</v>
      </c>
      <c r="M35" s="103"/>
    </row>
    <row r="36" spans="1:13" s="102" customFormat="1" ht="15" hidden="1">
      <c r="A36" s="96"/>
      <c r="B36" s="96"/>
      <c r="C36" s="96"/>
      <c r="D36" s="96"/>
      <c r="E36" s="96"/>
      <c r="F36" s="96"/>
      <c r="G36" s="96">
        <v>7</v>
      </c>
      <c r="H36" s="96"/>
      <c r="I36" s="96"/>
      <c r="J36" s="109"/>
      <c r="K36" s="109"/>
      <c r="L36" s="108"/>
      <c r="M36" s="109"/>
    </row>
    <row r="37" spans="1:13" s="102" customFormat="1" ht="30" customHeight="1" hidden="1">
      <c r="A37" s="97"/>
      <c r="B37" s="97"/>
      <c r="C37" s="97"/>
      <c r="D37" s="97"/>
      <c r="E37" s="97"/>
      <c r="F37" s="97"/>
      <c r="G37" s="104"/>
      <c r="H37" s="105"/>
      <c r="I37" s="105"/>
      <c r="J37" s="106"/>
      <c r="K37" s="106"/>
      <c r="L37" s="107"/>
      <c r="M37" s="106"/>
    </row>
    <row r="38" spans="1:13" s="102" customFormat="1" ht="15">
      <c r="A38" s="97"/>
      <c r="B38" s="97"/>
      <c r="C38" s="97"/>
      <c r="D38" s="97"/>
      <c r="E38" s="97"/>
      <c r="F38" s="97"/>
      <c r="G38" s="97"/>
      <c r="H38" s="96" t="s">
        <v>117</v>
      </c>
      <c r="I38" s="96" t="s">
        <v>118</v>
      </c>
      <c r="J38" s="103">
        <v>86000</v>
      </c>
      <c r="K38" s="103">
        <v>69668.46</v>
      </c>
      <c r="L38" s="108">
        <f>IF(J38&lt;&gt;0,K38/J38,"***")</f>
        <v>0.8100983720930234</v>
      </c>
      <c r="M38" s="103"/>
    </row>
    <row r="39" spans="1:13" s="102" customFormat="1" ht="15">
      <c r="A39" s="97"/>
      <c r="B39" s="97"/>
      <c r="C39" s="97"/>
      <c r="D39" s="97"/>
      <c r="E39" s="97"/>
      <c r="F39" s="97"/>
      <c r="G39" s="97"/>
      <c r="H39" s="110">
        <v>3224</v>
      </c>
      <c r="I39" s="96" t="s">
        <v>119</v>
      </c>
      <c r="J39" s="103">
        <v>13900</v>
      </c>
      <c r="K39" s="103">
        <v>7003.48</v>
      </c>
      <c r="L39" s="108">
        <f>IF(J39&lt;&gt;0,K39/J39,"***")</f>
        <v>0.5038474820143884</v>
      </c>
      <c r="M39" s="103"/>
    </row>
    <row r="40" spans="1:13" s="102" customFormat="1" ht="15">
      <c r="A40" s="97"/>
      <c r="B40" s="97"/>
      <c r="C40" s="97"/>
      <c r="D40" s="97"/>
      <c r="E40" s="97"/>
      <c r="F40" s="97"/>
      <c r="G40" s="97"/>
      <c r="H40" s="96" t="s">
        <v>120</v>
      </c>
      <c r="I40" s="96" t="s">
        <v>121</v>
      </c>
      <c r="J40" s="103">
        <v>30000</v>
      </c>
      <c r="K40" s="103">
        <v>5913.39</v>
      </c>
      <c r="L40" s="108">
        <f>IF(J40&lt;&gt;0,K40/J40,"***")</f>
        <v>0.197113</v>
      </c>
      <c r="M40" s="103"/>
    </row>
    <row r="41" spans="1:13" s="102" customFormat="1" ht="15">
      <c r="A41" s="97"/>
      <c r="B41" s="97"/>
      <c r="C41" s="97"/>
      <c r="D41" s="97"/>
      <c r="E41" s="97"/>
      <c r="F41" s="97"/>
      <c r="G41" s="97"/>
      <c r="H41" s="110">
        <v>3227</v>
      </c>
      <c r="I41" s="96" t="s">
        <v>122</v>
      </c>
      <c r="J41" s="103">
        <v>15000</v>
      </c>
      <c r="K41" s="103">
        <v>14030</v>
      </c>
      <c r="L41" s="108">
        <f>IF(J41&lt;&gt;0,K41/J41,"***")</f>
        <v>0.9353333333333333</v>
      </c>
      <c r="M41" s="103"/>
    </row>
    <row r="42" spans="1:13" s="48" customFormat="1" ht="15.75" hidden="1">
      <c r="A42" s="46"/>
      <c r="B42" s="46"/>
      <c r="C42" s="46"/>
      <c r="D42" s="46"/>
      <c r="E42" s="46"/>
      <c r="F42" s="46"/>
      <c r="G42" s="46">
        <v>7</v>
      </c>
      <c r="H42" s="46"/>
      <c r="I42" s="46"/>
      <c r="J42" s="89"/>
      <c r="K42" s="89"/>
      <c r="L42" s="87"/>
      <c r="M42" s="89"/>
    </row>
    <row r="43" spans="1:13" s="48" customFormat="1" ht="19.5" customHeight="1" hidden="1">
      <c r="A43" s="46"/>
      <c r="B43" s="46"/>
      <c r="C43" s="46"/>
      <c r="D43" s="46"/>
      <c r="E43" s="46"/>
      <c r="F43" s="46"/>
      <c r="G43" s="46">
        <v>6</v>
      </c>
      <c r="H43" s="46"/>
      <c r="I43" s="46"/>
      <c r="J43" s="89"/>
      <c r="K43" s="89"/>
      <c r="L43" s="87"/>
      <c r="M43" s="89"/>
    </row>
    <row r="44" spans="1:13" s="48" customFormat="1" ht="19.5" customHeight="1" hidden="1">
      <c r="A44" s="46"/>
      <c r="B44" s="46"/>
      <c r="C44" s="46"/>
      <c r="D44" s="46"/>
      <c r="E44" s="46"/>
      <c r="F44" s="46"/>
      <c r="G44" s="46">
        <v>5</v>
      </c>
      <c r="H44" s="46"/>
      <c r="I44" s="46"/>
      <c r="J44" s="89"/>
      <c r="K44" s="89"/>
      <c r="L44" s="87"/>
      <c r="M44" s="89"/>
    </row>
    <row r="45" spans="1:13" s="48" customFormat="1" ht="30" customHeight="1" hidden="1">
      <c r="A45" s="58"/>
      <c r="B45" s="58"/>
      <c r="C45" s="58"/>
      <c r="D45" s="58"/>
      <c r="E45" s="58"/>
      <c r="F45" s="54"/>
      <c r="G45" s="54"/>
      <c r="H45" s="75"/>
      <c r="I45" s="75"/>
      <c r="J45" s="76"/>
      <c r="K45" s="76"/>
      <c r="L45" s="77"/>
      <c r="M45" s="76"/>
    </row>
    <row r="46" spans="1:13" s="102" customFormat="1" ht="30" customHeight="1" hidden="1">
      <c r="A46" s="97"/>
      <c r="B46" s="97"/>
      <c r="C46" s="97"/>
      <c r="D46" s="97"/>
      <c r="E46" s="97"/>
      <c r="F46" s="97"/>
      <c r="G46" s="104"/>
      <c r="H46" s="105"/>
      <c r="I46" s="105"/>
      <c r="J46" s="106"/>
      <c r="K46" s="106"/>
      <c r="L46" s="107"/>
      <c r="M46" s="106"/>
    </row>
    <row r="47" spans="1:13" s="102" customFormat="1" ht="15" hidden="1">
      <c r="A47" s="96"/>
      <c r="B47" s="96"/>
      <c r="C47" s="96"/>
      <c r="D47" s="96"/>
      <c r="E47" s="96"/>
      <c r="F47" s="96"/>
      <c r="G47" s="96">
        <v>7</v>
      </c>
      <c r="H47" s="96"/>
      <c r="I47" s="96"/>
      <c r="J47" s="109"/>
      <c r="K47" s="109"/>
      <c r="L47" s="108"/>
      <c r="M47" s="109"/>
    </row>
    <row r="48" spans="1:13" s="102" customFormat="1" ht="30" customHeight="1" hidden="1">
      <c r="A48" s="97"/>
      <c r="B48" s="97"/>
      <c r="C48" s="97"/>
      <c r="D48" s="97"/>
      <c r="E48" s="97"/>
      <c r="F48" s="97"/>
      <c r="G48" s="104"/>
      <c r="H48" s="105"/>
      <c r="I48" s="105"/>
      <c r="J48" s="106"/>
      <c r="K48" s="106"/>
      <c r="L48" s="107"/>
      <c r="M48" s="106"/>
    </row>
    <row r="49" spans="1:13" s="102" customFormat="1" ht="15">
      <c r="A49" s="97"/>
      <c r="B49" s="97"/>
      <c r="C49" s="97"/>
      <c r="D49" s="97"/>
      <c r="E49" s="97"/>
      <c r="F49" s="97"/>
      <c r="G49" s="97"/>
      <c r="H49" s="96" t="s">
        <v>123</v>
      </c>
      <c r="I49" s="96" t="s">
        <v>124</v>
      </c>
      <c r="J49" s="103">
        <v>7500</v>
      </c>
      <c r="K49" s="103">
        <v>6091.95</v>
      </c>
      <c r="L49" s="108">
        <f aca="true" t="shared" si="0" ref="L49:L54">IF(J49&lt;&gt;0,K49/J49,"***")</f>
        <v>0.81226</v>
      </c>
      <c r="M49" s="103"/>
    </row>
    <row r="50" spans="1:13" s="102" customFormat="1" ht="15">
      <c r="A50" s="97"/>
      <c r="B50" s="97"/>
      <c r="C50" s="97"/>
      <c r="D50" s="97"/>
      <c r="E50" s="97"/>
      <c r="F50" s="97"/>
      <c r="G50" s="97"/>
      <c r="H50" s="96" t="s">
        <v>125</v>
      </c>
      <c r="I50" s="96" t="s">
        <v>126</v>
      </c>
      <c r="J50" s="103">
        <v>67500</v>
      </c>
      <c r="K50" s="103">
        <v>35961.25</v>
      </c>
      <c r="L50" s="108">
        <f t="shared" si="0"/>
        <v>0.5327592592592593</v>
      </c>
      <c r="M50" s="103"/>
    </row>
    <row r="51" spans="1:13" s="102" customFormat="1" ht="15">
      <c r="A51" s="97"/>
      <c r="B51" s="97"/>
      <c r="C51" s="97"/>
      <c r="D51" s="97"/>
      <c r="E51" s="97"/>
      <c r="F51" s="97"/>
      <c r="G51" s="97"/>
      <c r="H51" s="96" t="s">
        <v>127</v>
      </c>
      <c r="I51" s="96" t="s">
        <v>128</v>
      </c>
      <c r="J51" s="103">
        <v>1000</v>
      </c>
      <c r="K51" s="103">
        <v>0</v>
      </c>
      <c r="L51" s="108">
        <f t="shared" si="0"/>
        <v>0</v>
      </c>
      <c r="M51" s="103"/>
    </row>
    <row r="52" spans="1:13" s="102" customFormat="1" ht="15">
      <c r="A52" s="97"/>
      <c r="B52" s="97"/>
      <c r="C52" s="97"/>
      <c r="D52" s="97"/>
      <c r="E52" s="97"/>
      <c r="F52" s="97"/>
      <c r="G52" s="97"/>
      <c r="H52" s="96" t="s">
        <v>103</v>
      </c>
      <c r="I52" s="96" t="s">
        <v>104</v>
      </c>
      <c r="J52" s="103">
        <v>36100</v>
      </c>
      <c r="K52" s="103">
        <v>28178.83</v>
      </c>
      <c r="L52" s="108">
        <f t="shared" si="0"/>
        <v>0.7805770083102493</v>
      </c>
      <c r="M52" s="103"/>
    </row>
    <row r="53" spans="1:13" s="102" customFormat="1" ht="15">
      <c r="A53" s="97"/>
      <c r="B53" s="97"/>
      <c r="C53" s="97"/>
      <c r="D53" s="97"/>
      <c r="E53" s="97"/>
      <c r="F53" s="97"/>
      <c r="G53" s="97"/>
      <c r="H53" s="96" t="s">
        <v>105</v>
      </c>
      <c r="I53" s="96" t="s">
        <v>106</v>
      </c>
      <c r="J53" s="103">
        <v>15000</v>
      </c>
      <c r="K53" s="103">
        <v>9692.42</v>
      </c>
      <c r="L53" s="108">
        <f t="shared" si="0"/>
        <v>0.6461613333333334</v>
      </c>
      <c r="M53" s="103"/>
    </row>
    <row r="54" spans="1:13" s="102" customFormat="1" ht="15">
      <c r="A54" s="97"/>
      <c r="B54" s="97"/>
      <c r="C54" s="97"/>
      <c r="D54" s="97"/>
      <c r="E54" s="97"/>
      <c r="F54" s="97"/>
      <c r="G54" s="97"/>
      <c r="H54" s="96" t="s">
        <v>129</v>
      </c>
      <c r="I54" s="96" t="s">
        <v>130</v>
      </c>
      <c r="J54" s="103">
        <v>8000</v>
      </c>
      <c r="K54" s="103">
        <v>4007.31</v>
      </c>
      <c r="L54" s="108">
        <f t="shared" si="0"/>
        <v>0.50091375</v>
      </c>
      <c r="M54" s="103"/>
    </row>
    <row r="55" spans="1:13" s="102" customFormat="1" ht="15" hidden="1">
      <c r="A55" s="96"/>
      <c r="B55" s="96"/>
      <c r="C55" s="96"/>
      <c r="D55" s="96"/>
      <c r="E55" s="96"/>
      <c r="F55" s="96"/>
      <c r="G55" s="96">
        <v>7</v>
      </c>
      <c r="H55" s="96"/>
      <c r="I55" s="96"/>
      <c r="J55" s="109"/>
      <c r="K55" s="109"/>
      <c r="L55" s="108"/>
      <c r="M55" s="109"/>
    </row>
    <row r="56" spans="1:13" s="102" customFormat="1" ht="15" hidden="1">
      <c r="A56" s="96"/>
      <c r="B56" s="96"/>
      <c r="C56" s="96"/>
      <c r="D56" s="96"/>
      <c r="E56" s="96"/>
      <c r="F56" s="96"/>
      <c r="G56" s="96">
        <v>7</v>
      </c>
      <c r="H56" s="96"/>
      <c r="I56" s="96"/>
      <c r="J56" s="109"/>
      <c r="K56" s="109"/>
      <c r="L56" s="108"/>
      <c r="M56" s="109"/>
    </row>
    <row r="57" spans="1:13" s="102" customFormat="1" ht="30" customHeight="1" hidden="1">
      <c r="A57" s="97"/>
      <c r="B57" s="97"/>
      <c r="C57" s="97"/>
      <c r="D57" s="97"/>
      <c r="E57" s="97"/>
      <c r="F57" s="97"/>
      <c r="G57" s="104"/>
      <c r="H57" s="105"/>
      <c r="I57" s="105"/>
      <c r="J57" s="106"/>
      <c r="K57" s="106"/>
      <c r="L57" s="107"/>
      <c r="M57" s="106"/>
    </row>
    <row r="58" spans="1:13" s="102" customFormat="1" ht="15">
      <c r="A58" s="97"/>
      <c r="B58" s="97"/>
      <c r="C58" s="97"/>
      <c r="D58" s="97"/>
      <c r="E58" s="97"/>
      <c r="F58" s="97"/>
      <c r="G58" s="97"/>
      <c r="H58" s="110">
        <v>3239</v>
      </c>
      <c r="I58" s="96" t="s">
        <v>144</v>
      </c>
      <c r="J58" s="103">
        <v>5000</v>
      </c>
      <c r="K58" s="103">
        <v>2900.1</v>
      </c>
      <c r="L58" s="108">
        <f>IF(J58&lt;&gt;0,K58/J58,"***")</f>
        <v>0.58002</v>
      </c>
      <c r="M58" s="103"/>
    </row>
    <row r="59" spans="1:13" s="102" customFormat="1" ht="15">
      <c r="A59" s="97"/>
      <c r="B59" s="97"/>
      <c r="C59" s="97"/>
      <c r="D59" s="97"/>
      <c r="E59" s="97"/>
      <c r="F59" s="97"/>
      <c r="G59" s="97"/>
      <c r="H59" s="96" t="s">
        <v>131</v>
      </c>
      <c r="I59" s="96" t="s">
        <v>132</v>
      </c>
      <c r="J59" s="103">
        <v>4650</v>
      </c>
      <c r="K59" s="103">
        <v>3486.39</v>
      </c>
      <c r="L59" s="108">
        <f>IF(J59&lt;&gt;0,K59/J59,"***")</f>
        <v>0.7497612903225807</v>
      </c>
      <c r="M59" s="103"/>
    </row>
    <row r="60" spans="1:13" s="102" customFormat="1" ht="15">
      <c r="A60" s="97"/>
      <c r="B60" s="97"/>
      <c r="C60" s="97"/>
      <c r="D60" s="97"/>
      <c r="E60" s="97"/>
      <c r="F60" s="97"/>
      <c r="G60" s="97"/>
      <c r="H60" s="96" t="s">
        <v>133</v>
      </c>
      <c r="I60" s="96" t="s">
        <v>134</v>
      </c>
      <c r="J60" s="103">
        <v>12300</v>
      </c>
      <c r="K60" s="103">
        <v>10452.6</v>
      </c>
      <c r="L60" s="108">
        <f>IF(J60&lt;&gt;0,K60/J60,"***")</f>
        <v>0.8498048780487805</v>
      </c>
      <c r="M60" s="103"/>
    </row>
    <row r="61" spans="1:13" s="102" customFormat="1" ht="15">
      <c r="A61" s="97"/>
      <c r="B61" s="97"/>
      <c r="C61" s="97"/>
      <c r="D61" s="97"/>
      <c r="E61" s="97"/>
      <c r="F61" s="97"/>
      <c r="G61" s="97"/>
      <c r="H61" s="96" t="s">
        <v>109</v>
      </c>
      <c r="I61" s="96" t="s">
        <v>110</v>
      </c>
      <c r="J61" s="103">
        <v>1540</v>
      </c>
      <c r="K61" s="103">
        <v>885</v>
      </c>
      <c r="L61" s="108">
        <f>IF(J61&lt;&gt;0,K61/J61,"***")</f>
        <v>0.5746753246753247</v>
      </c>
      <c r="M61" s="103"/>
    </row>
    <row r="62" spans="1:13" s="102" customFormat="1" ht="15" hidden="1">
      <c r="A62" s="96"/>
      <c r="B62" s="96"/>
      <c r="C62" s="96"/>
      <c r="D62" s="96"/>
      <c r="E62" s="96"/>
      <c r="F62" s="96"/>
      <c r="G62" s="96">
        <v>7</v>
      </c>
      <c r="H62" s="96"/>
      <c r="I62" s="96"/>
      <c r="J62" s="109"/>
      <c r="K62" s="109"/>
      <c r="L62" s="108"/>
      <c r="M62" s="109"/>
    </row>
    <row r="63" spans="1:13" s="102" customFormat="1" ht="30" customHeight="1" hidden="1">
      <c r="A63" s="97"/>
      <c r="B63" s="97"/>
      <c r="C63" s="97"/>
      <c r="D63" s="97"/>
      <c r="E63" s="97"/>
      <c r="F63" s="97"/>
      <c r="G63" s="104"/>
      <c r="H63" s="105"/>
      <c r="I63" s="105"/>
      <c r="J63" s="106"/>
      <c r="K63" s="106"/>
      <c r="L63" s="107"/>
      <c r="M63" s="106"/>
    </row>
    <row r="64" spans="1:13" s="102" customFormat="1" ht="15">
      <c r="A64" s="97"/>
      <c r="B64" s="97"/>
      <c r="C64" s="97"/>
      <c r="D64" s="97"/>
      <c r="E64" s="97"/>
      <c r="F64" s="97"/>
      <c r="G64" s="97"/>
      <c r="H64" s="96" t="s">
        <v>137</v>
      </c>
      <c r="I64" s="96" t="s">
        <v>138</v>
      </c>
      <c r="J64" s="103">
        <v>5000</v>
      </c>
      <c r="K64" s="103">
        <v>4900.1</v>
      </c>
      <c r="L64" s="108">
        <f>IF(J64&lt;&gt;0,K64/J64,"***")</f>
        <v>0.9800200000000001</v>
      </c>
      <c r="M64" s="103"/>
    </row>
    <row r="65" spans="1:13" s="102" customFormat="1" ht="15">
      <c r="A65" s="97"/>
      <c r="B65" s="97"/>
      <c r="C65" s="97"/>
      <c r="D65" s="97"/>
      <c r="E65" s="97"/>
      <c r="F65" s="97"/>
      <c r="G65" s="97"/>
      <c r="H65" s="96" t="s">
        <v>139</v>
      </c>
      <c r="I65" s="96" t="s">
        <v>140</v>
      </c>
      <c r="J65" s="103">
        <v>100</v>
      </c>
      <c r="K65" s="103">
        <v>0</v>
      </c>
      <c r="L65" s="108">
        <f>IF(J65&lt;&gt;0,K65/J65,"***")</f>
        <v>0</v>
      </c>
      <c r="M65" s="103"/>
    </row>
    <row r="66" spans="1:13" s="48" customFormat="1" ht="15.75" hidden="1">
      <c r="A66" s="46"/>
      <c r="B66" s="46"/>
      <c r="C66" s="46"/>
      <c r="D66" s="46"/>
      <c r="E66" s="46"/>
      <c r="F66" s="46"/>
      <c r="G66" s="46">
        <v>7</v>
      </c>
      <c r="H66" s="46"/>
      <c r="I66" s="46"/>
      <c r="J66" s="89"/>
      <c r="K66" s="89"/>
      <c r="L66" s="87"/>
      <c r="M66" s="89"/>
    </row>
    <row r="67" spans="1:13" s="48" customFormat="1" ht="19.5" customHeight="1" hidden="1">
      <c r="A67" s="46"/>
      <c r="B67" s="46"/>
      <c r="C67" s="46"/>
      <c r="D67" s="46"/>
      <c r="E67" s="46"/>
      <c r="F67" s="46"/>
      <c r="G67" s="46">
        <v>6</v>
      </c>
      <c r="H67" s="46"/>
      <c r="I67" s="46"/>
      <c r="J67" s="89"/>
      <c r="K67" s="89"/>
      <c r="L67" s="87"/>
      <c r="M67" s="89"/>
    </row>
    <row r="68" spans="1:13" s="48" customFormat="1" ht="19.5" customHeight="1" hidden="1">
      <c r="A68" s="46"/>
      <c r="B68" s="46"/>
      <c r="C68" s="46"/>
      <c r="D68" s="46"/>
      <c r="E68" s="46"/>
      <c r="F68" s="46"/>
      <c r="G68" s="46">
        <v>5</v>
      </c>
      <c r="H68" s="46"/>
      <c r="I68" s="46"/>
      <c r="J68" s="89"/>
      <c r="K68" s="89"/>
      <c r="L68" s="87"/>
      <c r="M68" s="89"/>
    </row>
    <row r="69" spans="1:13" s="48" customFormat="1" ht="30" customHeight="1" hidden="1">
      <c r="A69" s="58"/>
      <c r="B69" s="58"/>
      <c r="C69" s="58"/>
      <c r="D69" s="58"/>
      <c r="E69" s="71"/>
      <c r="F69" s="71"/>
      <c r="G69" s="71"/>
      <c r="H69" s="72"/>
      <c r="I69" s="72"/>
      <c r="J69" s="73"/>
      <c r="K69" s="73"/>
      <c r="L69" s="74"/>
      <c r="M69" s="73"/>
    </row>
    <row r="70" spans="1:13" s="48" customFormat="1" ht="30" customHeight="1" hidden="1">
      <c r="A70" s="58"/>
      <c r="B70" s="58"/>
      <c r="C70" s="58"/>
      <c r="D70" s="58"/>
      <c r="E70" s="58"/>
      <c r="F70" s="54"/>
      <c r="G70" s="54"/>
      <c r="H70" s="75"/>
      <c r="I70" s="75"/>
      <c r="J70" s="76"/>
      <c r="K70" s="76"/>
      <c r="L70" s="77"/>
      <c r="M70" s="76"/>
    </row>
    <row r="71" spans="1:13" s="102" customFormat="1" ht="30" customHeight="1" hidden="1">
      <c r="A71" s="97"/>
      <c r="B71" s="97"/>
      <c r="C71" s="97"/>
      <c r="D71" s="97"/>
      <c r="E71" s="97"/>
      <c r="F71" s="97"/>
      <c r="G71" s="104"/>
      <c r="H71" s="105"/>
      <c r="I71" s="105"/>
      <c r="J71" s="106"/>
      <c r="K71" s="106"/>
      <c r="L71" s="107"/>
      <c r="M71" s="106"/>
    </row>
    <row r="72" spans="1:13" s="102" customFormat="1" ht="15">
      <c r="A72" s="97"/>
      <c r="B72" s="97"/>
      <c r="C72" s="97"/>
      <c r="D72" s="97"/>
      <c r="E72" s="97"/>
      <c r="F72" s="97"/>
      <c r="G72" s="97"/>
      <c r="H72" s="96" t="s">
        <v>95</v>
      </c>
      <c r="I72" s="96" t="s">
        <v>96</v>
      </c>
      <c r="J72" s="103">
        <v>52000</v>
      </c>
      <c r="K72" s="103">
        <v>34531.51</v>
      </c>
      <c r="L72" s="108">
        <f>IF(J72&lt;&gt;0,K72/J72,"***")</f>
        <v>0.6640675</v>
      </c>
      <c r="M72" s="103"/>
    </row>
    <row r="73" spans="1:13" s="48" customFormat="1" ht="15.75" hidden="1">
      <c r="A73" s="46"/>
      <c r="B73" s="46"/>
      <c r="C73" s="46"/>
      <c r="D73" s="46"/>
      <c r="E73" s="46"/>
      <c r="F73" s="46"/>
      <c r="G73" s="46">
        <v>7</v>
      </c>
      <c r="H73" s="46"/>
      <c r="I73" s="46"/>
      <c r="J73" s="89"/>
      <c r="K73" s="89"/>
      <c r="L73" s="87"/>
      <c r="M73" s="89"/>
    </row>
    <row r="74" spans="1:13" s="48" customFormat="1" ht="19.5" customHeight="1" hidden="1">
      <c r="A74" s="46"/>
      <c r="B74" s="46"/>
      <c r="C74" s="46"/>
      <c r="D74" s="46"/>
      <c r="E74" s="46"/>
      <c r="F74" s="46"/>
      <c r="G74" s="46">
        <v>6</v>
      </c>
      <c r="H74" s="46"/>
      <c r="I74" s="46"/>
      <c r="J74" s="89"/>
      <c r="K74" s="89"/>
      <c r="L74" s="87"/>
      <c r="M74" s="89"/>
    </row>
    <row r="75" spans="1:13" s="48" customFormat="1" ht="19.5" customHeight="1" hidden="1">
      <c r="A75" s="46"/>
      <c r="B75" s="46"/>
      <c r="C75" s="46"/>
      <c r="D75" s="46"/>
      <c r="E75" s="46"/>
      <c r="F75" s="46"/>
      <c r="G75" s="46">
        <v>5</v>
      </c>
      <c r="H75" s="46"/>
      <c r="I75" s="46"/>
      <c r="J75" s="89"/>
      <c r="K75" s="89"/>
      <c r="L75" s="87"/>
      <c r="M75" s="89"/>
    </row>
    <row r="76" spans="1:13" s="102" customFormat="1" ht="30" customHeight="1" hidden="1">
      <c r="A76" s="97"/>
      <c r="B76" s="97"/>
      <c r="C76" s="97"/>
      <c r="D76" s="97"/>
      <c r="E76" s="97"/>
      <c r="F76" s="97"/>
      <c r="G76" s="104"/>
      <c r="H76" s="105"/>
      <c r="I76" s="105"/>
      <c r="J76" s="106"/>
      <c r="K76" s="106"/>
      <c r="L76" s="107"/>
      <c r="M76" s="106"/>
    </row>
    <row r="77" spans="1:13" s="102" customFormat="1" ht="15">
      <c r="A77" s="97"/>
      <c r="B77" s="97"/>
      <c r="C77" s="97"/>
      <c r="D77" s="97"/>
      <c r="E77" s="97"/>
      <c r="F77" s="97"/>
      <c r="G77" s="97"/>
      <c r="H77" s="110">
        <v>4511</v>
      </c>
      <c r="I77" s="96" t="s">
        <v>142</v>
      </c>
      <c r="J77" s="103">
        <v>18180</v>
      </c>
      <c r="K77" s="103">
        <v>9812.5</v>
      </c>
      <c r="L77" s="108">
        <f>IF(J77&lt;&gt;0,K77/J77,"***")</f>
        <v>0.5397414741474147</v>
      </c>
      <c r="M77" s="103"/>
    </row>
    <row r="78" spans="1:13" s="48" customFormat="1" ht="30" customHeight="1" hidden="1">
      <c r="A78" s="58"/>
      <c r="B78" s="58"/>
      <c r="C78" s="58"/>
      <c r="D78" s="58"/>
      <c r="E78" s="58"/>
      <c r="F78" s="54"/>
      <c r="G78" s="54"/>
      <c r="H78" s="75"/>
      <c r="I78" s="75"/>
      <c r="J78" s="76"/>
      <c r="K78" s="76"/>
      <c r="L78" s="77"/>
      <c r="M78" s="76"/>
    </row>
    <row r="79" spans="1:13" s="102" customFormat="1" ht="30" customHeight="1" hidden="1">
      <c r="A79" s="97"/>
      <c r="B79" s="97"/>
      <c r="C79" s="97"/>
      <c r="D79" s="97"/>
      <c r="E79" s="97"/>
      <c r="F79" s="97"/>
      <c r="G79" s="104"/>
      <c r="H79" s="105"/>
      <c r="I79" s="105"/>
      <c r="J79" s="106"/>
      <c r="K79" s="106"/>
      <c r="L79" s="107"/>
      <c r="M79" s="106"/>
    </row>
    <row r="80" spans="1:13" s="48" customFormat="1" ht="15.75" hidden="1">
      <c r="A80" s="46"/>
      <c r="B80" s="46"/>
      <c r="C80" s="46"/>
      <c r="D80" s="46"/>
      <c r="E80" s="46"/>
      <c r="F80" s="46"/>
      <c r="G80" s="46">
        <v>7</v>
      </c>
      <c r="H80" s="46"/>
      <c r="I80" s="46"/>
      <c r="J80" s="89"/>
      <c r="K80" s="89"/>
      <c r="L80" s="87"/>
      <c r="M80" s="89"/>
    </row>
    <row r="81" spans="1:13" s="48" customFormat="1" ht="19.5" customHeight="1" hidden="1">
      <c r="A81" s="46"/>
      <c r="B81" s="46"/>
      <c r="C81" s="46"/>
      <c r="D81" s="46"/>
      <c r="E81" s="46"/>
      <c r="F81" s="46"/>
      <c r="G81" s="46">
        <v>6</v>
      </c>
      <c r="H81" s="46"/>
      <c r="I81" s="46"/>
      <c r="J81" s="89"/>
      <c r="K81" s="89"/>
      <c r="L81" s="87"/>
      <c r="M81" s="89"/>
    </row>
    <row r="82" spans="1:13" s="48" customFormat="1" ht="19.5" customHeight="1" hidden="1">
      <c r="A82" s="46"/>
      <c r="B82" s="46"/>
      <c r="C82" s="46"/>
      <c r="D82" s="46"/>
      <c r="E82" s="46"/>
      <c r="F82" s="46"/>
      <c r="G82" s="46">
        <v>5</v>
      </c>
      <c r="H82" s="46"/>
      <c r="I82" s="46"/>
      <c r="J82" s="89"/>
      <c r="K82" s="89"/>
      <c r="L82" s="87"/>
      <c r="M82" s="89"/>
    </row>
    <row r="83" spans="1:13" s="102" customFormat="1" ht="30" customHeight="1" hidden="1">
      <c r="A83" s="97"/>
      <c r="B83" s="97"/>
      <c r="C83" s="97"/>
      <c r="D83" s="97"/>
      <c r="E83" s="97"/>
      <c r="F83" s="97"/>
      <c r="G83" s="104"/>
      <c r="H83" s="105"/>
      <c r="I83" s="105"/>
      <c r="J83" s="106"/>
      <c r="K83" s="106"/>
      <c r="L83" s="107"/>
      <c r="M83" s="106"/>
    </row>
    <row r="84" spans="1:13" s="102" customFormat="1" ht="30" customHeight="1" hidden="1">
      <c r="A84" s="97"/>
      <c r="B84" s="97"/>
      <c r="C84" s="97"/>
      <c r="D84" s="97"/>
      <c r="E84" s="97"/>
      <c r="F84" s="97"/>
      <c r="G84" s="104"/>
      <c r="H84" s="105"/>
      <c r="I84" s="105"/>
      <c r="J84" s="106"/>
      <c r="K84" s="106"/>
      <c r="L84" s="107"/>
      <c r="M84" s="106"/>
    </row>
    <row r="85" spans="1:13" s="48" customFormat="1" ht="15.75" hidden="1">
      <c r="A85" s="46"/>
      <c r="B85" s="46"/>
      <c r="C85" s="46"/>
      <c r="D85" s="46"/>
      <c r="E85" s="46"/>
      <c r="F85" s="46"/>
      <c r="G85" s="46">
        <v>7</v>
      </c>
      <c r="H85" s="46"/>
      <c r="I85" s="46"/>
      <c r="J85" s="89"/>
      <c r="K85" s="89"/>
      <c r="L85" s="87"/>
      <c r="M85" s="89"/>
    </row>
    <row r="86" spans="1:13" s="48" customFormat="1" ht="19.5" customHeight="1" hidden="1">
      <c r="A86" s="46"/>
      <c r="B86" s="46"/>
      <c r="C86" s="46"/>
      <c r="D86" s="46"/>
      <c r="E86" s="46"/>
      <c r="F86" s="46"/>
      <c r="G86" s="46">
        <v>6</v>
      </c>
      <c r="H86" s="46"/>
      <c r="I86" s="46"/>
      <c r="J86" s="89"/>
      <c r="K86" s="89"/>
      <c r="L86" s="87"/>
      <c r="M86" s="89"/>
    </row>
    <row r="87" spans="1:13" s="48" customFormat="1" ht="19.5" customHeight="1" hidden="1">
      <c r="A87" s="46"/>
      <c r="B87" s="46"/>
      <c r="C87" s="46"/>
      <c r="D87" s="46"/>
      <c r="E87" s="46"/>
      <c r="F87" s="46"/>
      <c r="G87" s="46">
        <v>5</v>
      </c>
      <c r="H87" s="46"/>
      <c r="I87" s="46"/>
      <c r="J87" s="89"/>
      <c r="K87" s="89"/>
      <c r="L87" s="87"/>
      <c r="M87" s="89"/>
    </row>
    <row r="88" spans="1:13" s="48" customFormat="1" ht="19.5" customHeight="1" hidden="1">
      <c r="A88" s="46"/>
      <c r="B88" s="46"/>
      <c r="C88" s="46"/>
      <c r="D88" s="46"/>
      <c r="E88" s="46"/>
      <c r="F88" s="46"/>
      <c r="G88" s="46">
        <v>4</v>
      </c>
      <c r="H88" s="46"/>
      <c r="I88" s="46"/>
      <c r="J88" s="89"/>
      <c r="K88" s="89"/>
      <c r="L88" s="87"/>
      <c r="M88" s="89"/>
    </row>
    <row r="89" spans="1:13" s="48" customFormat="1" ht="30" customHeight="1" hidden="1">
      <c r="A89" s="58"/>
      <c r="B89" s="58"/>
      <c r="C89" s="58"/>
      <c r="D89" s="58"/>
      <c r="E89" s="58"/>
      <c r="F89" s="54"/>
      <c r="G89" s="54"/>
      <c r="H89" s="75"/>
      <c r="I89" s="75"/>
      <c r="J89" s="76"/>
      <c r="K89" s="76"/>
      <c r="L89" s="77"/>
      <c r="M89" s="76"/>
    </row>
    <row r="90" spans="1:13" s="102" customFormat="1" ht="30" customHeight="1" hidden="1">
      <c r="A90" s="97"/>
      <c r="B90" s="97"/>
      <c r="C90" s="97"/>
      <c r="D90" s="97"/>
      <c r="E90" s="97"/>
      <c r="F90" s="97"/>
      <c r="G90" s="104"/>
      <c r="H90" s="105"/>
      <c r="I90" s="105"/>
      <c r="J90" s="106"/>
      <c r="K90" s="106"/>
      <c r="L90" s="107"/>
      <c r="M90" s="106"/>
    </row>
    <row r="91" spans="1:13" s="48" customFormat="1" ht="30" customHeight="1" hidden="1">
      <c r="A91" s="58"/>
      <c r="B91" s="58"/>
      <c r="C91" s="58"/>
      <c r="D91" s="67"/>
      <c r="E91" s="67"/>
      <c r="F91" s="67"/>
      <c r="G91" s="67"/>
      <c r="H91" s="68"/>
      <c r="I91" s="68"/>
      <c r="J91" s="69"/>
      <c r="K91" s="69"/>
      <c r="L91" s="70"/>
      <c r="M91" s="69"/>
    </row>
    <row r="92" spans="1:13" s="102" customFormat="1" ht="15" hidden="1">
      <c r="A92" s="96"/>
      <c r="B92" s="96"/>
      <c r="C92" s="96"/>
      <c r="D92" s="96"/>
      <c r="E92" s="96"/>
      <c r="F92" s="96"/>
      <c r="G92" s="96">
        <v>7</v>
      </c>
      <c r="H92" s="96"/>
      <c r="I92" s="96"/>
      <c r="J92" s="109"/>
      <c r="K92" s="109"/>
      <c r="L92" s="108"/>
      <c r="M92" s="109"/>
    </row>
    <row r="93" spans="1:13" s="48" customFormat="1" ht="15.75" hidden="1">
      <c r="A93" s="46"/>
      <c r="B93" s="46"/>
      <c r="C93" s="46"/>
      <c r="D93" s="46"/>
      <c r="E93" s="46"/>
      <c r="F93" s="46"/>
      <c r="G93" s="46">
        <v>7</v>
      </c>
      <c r="H93" s="46"/>
      <c r="I93" s="46"/>
      <c r="J93" s="89"/>
      <c r="K93" s="89"/>
      <c r="L93" s="87"/>
      <c r="M93" s="89"/>
    </row>
    <row r="94" spans="1:13" s="48" customFormat="1" ht="19.5" customHeight="1" hidden="1">
      <c r="A94" s="46"/>
      <c r="B94" s="46"/>
      <c r="C94" s="46"/>
      <c r="D94" s="46"/>
      <c r="E94" s="46"/>
      <c r="F94" s="46"/>
      <c r="G94" s="46">
        <v>6</v>
      </c>
      <c r="H94" s="46"/>
      <c r="I94" s="46"/>
      <c r="J94" s="89"/>
      <c r="K94" s="89"/>
      <c r="L94" s="87"/>
      <c r="M94" s="89"/>
    </row>
    <row r="95" spans="1:13" s="48" customFormat="1" ht="19.5" customHeight="1" hidden="1">
      <c r="A95" s="46"/>
      <c r="B95" s="46"/>
      <c r="C95" s="46"/>
      <c r="D95" s="46"/>
      <c r="E95" s="46"/>
      <c r="F95" s="46"/>
      <c r="G95" s="46">
        <v>5</v>
      </c>
      <c r="H95" s="46"/>
      <c r="I95" s="46"/>
      <c r="J95" s="89"/>
      <c r="K95" s="89"/>
      <c r="L95" s="87"/>
      <c r="M95" s="89"/>
    </row>
    <row r="96" spans="1:13" s="48" customFormat="1" ht="19.5" customHeight="1" hidden="1">
      <c r="A96" s="46"/>
      <c r="B96" s="46"/>
      <c r="C96" s="46"/>
      <c r="D96" s="46"/>
      <c r="E96" s="46"/>
      <c r="F96" s="46"/>
      <c r="G96" s="46">
        <v>4</v>
      </c>
      <c r="H96" s="46"/>
      <c r="I96" s="46"/>
      <c r="J96" s="89"/>
      <c r="K96" s="89"/>
      <c r="L96" s="87"/>
      <c r="M96" s="89"/>
    </row>
    <row r="97" spans="1:13" s="48" customFormat="1" ht="15.75" hidden="1">
      <c r="A97" s="46"/>
      <c r="B97" s="46"/>
      <c r="C97" s="46"/>
      <c r="D97" s="46"/>
      <c r="E97" s="46"/>
      <c r="F97" s="46"/>
      <c r="G97" s="46">
        <v>7</v>
      </c>
      <c r="H97" s="46"/>
      <c r="I97" s="46"/>
      <c r="J97" s="89"/>
      <c r="K97" s="89"/>
      <c r="L97" s="87"/>
      <c r="M97" s="89"/>
    </row>
    <row r="98" spans="1:13" s="48" customFormat="1" ht="19.5" customHeight="1" hidden="1">
      <c r="A98" s="46"/>
      <c r="B98" s="46"/>
      <c r="C98" s="46"/>
      <c r="D98" s="46"/>
      <c r="E98" s="46"/>
      <c r="F98" s="46"/>
      <c r="G98" s="46">
        <v>6</v>
      </c>
      <c r="H98" s="46"/>
      <c r="I98" s="46"/>
      <c r="J98" s="89"/>
      <c r="K98" s="89"/>
      <c r="L98" s="87"/>
      <c r="M98" s="89"/>
    </row>
    <row r="99" spans="1:13" s="48" customFormat="1" ht="19.5" customHeight="1" hidden="1">
      <c r="A99" s="46"/>
      <c r="B99" s="46"/>
      <c r="C99" s="46"/>
      <c r="D99" s="46"/>
      <c r="E99" s="46"/>
      <c r="F99" s="46"/>
      <c r="G99" s="46">
        <v>5</v>
      </c>
      <c r="H99" s="46"/>
      <c r="I99" s="46"/>
      <c r="J99" s="89"/>
      <c r="K99" s="89"/>
      <c r="L99" s="87"/>
      <c r="M99" s="89"/>
    </row>
    <row r="100" spans="1:13" s="48" customFormat="1" ht="19.5" customHeight="1" hidden="1">
      <c r="A100" s="46"/>
      <c r="B100" s="46"/>
      <c r="C100" s="46"/>
      <c r="D100" s="46"/>
      <c r="E100" s="46"/>
      <c r="F100" s="46"/>
      <c r="G100" s="46">
        <v>4</v>
      </c>
      <c r="H100" s="46"/>
      <c r="I100" s="46"/>
      <c r="J100" s="89"/>
      <c r="K100" s="89"/>
      <c r="L100" s="87"/>
      <c r="M100" s="89"/>
    </row>
    <row r="101" spans="1:13" s="48" customFormat="1" ht="19.5" customHeight="1" hidden="1">
      <c r="A101" s="46"/>
      <c r="B101" s="46"/>
      <c r="C101" s="46"/>
      <c r="D101" s="46"/>
      <c r="E101" s="46"/>
      <c r="F101" s="46"/>
      <c r="G101" s="46">
        <v>3</v>
      </c>
      <c r="H101" s="46"/>
      <c r="I101" s="46"/>
      <c r="J101" s="89"/>
      <c r="K101" s="89"/>
      <c r="L101" s="87"/>
      <c r="M101" s="89"/>
    </row>
    <row r="102" spans="1:13" s="48" customFormat="1" ht="19.5" customHeight="1" hidden="1">
      <c r="A102" s="46"/>
      <c r="B102" s="46"/>
      <c r="C102" s="46"/>
      <c r="D102" s="46"/>
      <c r="E102" s="46"/>
      <c r="F102" s="46"/>
      <c r="G102" s="46">
        <v>2</v>
      </c>
      <c r="H102" s="46"/>
      <c r="I102" s="46"/>
      <c r="J102" s="89"/>
      <c r="K102" s="89"/>
      <c r="L102" s="87"/>
      <c r="M102" s="89"/>
    </row>
    <row r="103" spans="1:13" s="48" customFormat="1" ht="15.75" hidden="1">
      <c r="A103" s="46"/>
      <c r="B103" s="46"/>
      <c r="C103" s="46"/>
      <c r="D103" s="46"/>
      <c r="E103" s="46"/>
      <c r="F103" s="46"/>
      <c r="G103" s="46">
        <v>1</v>
      </c>
      <c r="H103" s="46"/>
      <c r="I103" s="46"/>
      <c r="J103" s="89"/>
      <c r="K103" s="89"/>
      <c r="L103" s="87"/>
      <c r="M103" s="89"/>
    </row>
    <row r="104" spans="1:13" s="48" customFormat="1" ht="15.75" hidden="1">
      <c r="A104" s="46"/>
      <c r="B104" s="46"/>
      <c r="C104" s="46"/>
      <c r="D104" s="46"/>
      <c r="E104" s="46"/>
      <c r="F104" s="46"/>
      <c r="G104" s="46" t="s">
        <v>71</v>
      </c>
      <c r="H104" s="46"/>
      <c r="I104" s="46"/>
      <c r="J104" s="89"/>
      <c r="K104" s="89"/>
      <c r="L104" s="87"/>
      <c r="M104" s="89"/>
    </row>
    <row r="105" spans="1:13" s="48" customFormat="1" ht="27.75" customHeight="1">
      <c r="A105" s="93" t="s">
        <v>72</v>
      </c>
      <c r="B105" s="93"/>
      <c r="C105" s="93"/>
      <c r="D105" s="93"/>
      <c r="E105" s="93"/>
      <c r="F105" s="93"/>
      <c r="G105" s="93"/>
      <c r="H105" s="93"/>
      <c r="I105" s="93"/>
      <c r="J105" s="94">
        <f>SUM(J13:J104)</f>
        <v>3124500</v>
      </c>
      <c r="K105" s="94">
        <f>SUM(K13:K104)</f>
        <v>2905733.85</v>
      </c>
      <c r="L105" s="95">
        <v>0.93</v>
      </c>
      <c r="M105" s="94"/>
    </row>
  </sheetData>
  <sheetProtection/>
  <mergeCells count="3">
    <mergeCell ref="A2:H2"/>
    <mergeCell ref="A3:M3"/>
    <mergeCell ref="A4:M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40"/>
  <sheetViews>
    <sheetView tabSelected="1" zoomScalePageLayoutView="0" workbookViewId="0" topLeftCell="A1">
      <selection activeCell="D42" sqref="D42"/>
    </sheetView>
  </sheetViews>
  <sheetFormatPr defaultColWidth="9.140625" defaultRowHeight="12.75"/>
  <cols>
    <col min="1" max="1" width="4.7109375" style="0" customWidth="1"/>
    <col min="2" max="3" width="6.7109375" style="0" customWidth="1"/>
    <col min="4" max="4" width="11.00390625" style="0" customWidth="1"/>
    <col min="5" max="6" width="4.7109375" style="0" customWidth="1"/>
    <col min="7" max="7" width="7.28125" style="0" customWidth="1"/>
    <col min="9" max="9" width="55.421875" style="0" customWidth="1"/>
    <col min="10" max="10" width="23.7109375" style="0" customWidth="1"/>
    <col min="11" max="11" width="18.7109375" style="0" customWidth="1"/>
    <col min="12" max="12" width="14.00390625" style="0" customWidth="1"/>
    <col min="13" max="13" width="0.42578125" style="0" customWidth="1"/>
    <col min="15" max="15" width="19.00390625" style="0" customWidth="1"/>
  </cols>
  <sheetData>
    <row r="1" spans="1:13" s="48" customFormat="1" ht="15.75">
      <c r="A1" s="45" t="s">
        <v>13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7"/>
    </row>
    <row r="2" spans="1:13" s="48" customFormat="1" ht="15.75">
      <c r="A2" s="49" t="s">
        <v>16</v>
      </c>
      <c r="B2" s="49"/>
      <c r="C2" s="49"/>
      <c r="D2" s="49"/>
      <c r="E2" s="49"/>
      <c r="F2" s="49"/>
      <c r="G2" s="49"/>
      <c r="H2" s="49"/>
      <c r="I2" s="46"/>
      <c r="J2" s="46"/>
      <c r="K2" s="46"/>
      <c r="L2" s="46"/>
      <c r="M2" s="47"/>
    </row>
    <row r="3" spans="1:13" s="48" customFormat="1" ht="20.25" customHeight="1">
      <c r="A3" s="50" t="s">
        <v>73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</row>
    <row r="4" spans="1:13" s="48" customFormat="1" ht="20.25" customHeight="1">
      <c r="A4" s="50" t="s">
        <v>162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</row>
    <row r="5" spans="1:13" s="48" customFormat="1" ht="15.75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</row>
    <row r="6" spans="1:13" s="48" customFormat="1" ht="94.5">
      <c r="A6" s="51" t="s">
        <v>18</v>
      </c>
      <c r="B6" s="51" t="s">
        <v>19</v>
      </c>
      <c r="C6" s="51" t="s">
        <v>20</v>
      </c>
      <c r="D6" s="51" t="s">
        <v>21</v>
      </c>
      <c r="E6" s="51" t="s">
        <v>22</v>
      </c>
      <c r="F6" s="51" t="s">
        <v>23</v>
      </c>
      <c r="G6" s="51" t="s">
        <v>24</v>
      </c>
      <c r="H6" s="51" t="s">
        <v>25</v>
      </c>
      <c r="I6" s="51" t="str">
        <f>CONCATENATE("Naziv ",,H6)</f>
        <v>Naziv Konto 4. razina</v>
      </c>
      <c r="J6" s="52" t="s">
        <v>12</v>
      </c>
      <c r="K6" s="52" t="s">
        <v>26</v>
      </c>
      <c r="L6" s="52" t="s">
        <v>27</v>
      </c>
      <c r="M6" s="52"/>
    </row>
    <row r="7" spans="1:13" s="48" customFormat="1" ht="15.75" customHeight="1">
      <c r="A7" s="53">
        <v>1</v>
      </c>
      <c r="B7" s="53">
        <v>2</v>
      </c>
      <c r="C7" s="53">
        <v>3</v>
      </c>
      <c r="D7" s="53">
        <v>4</v>
      </c>
      <c r="E7" s="53">
        <v>5</v>
      </c>
      <c r="F7" s="53">
        <v>6</v>
      </c>
      <c r="G7" s="53">
        <v>7</v>
      </c>
      <c r="H7" s="52">
        <v>8</v>
      </c>
      <c r="I7" s="52">
        <v>9</v>
      </c>
      <c r="J7" s="52">
        <v>10</v>
      </c>
      <c r="K7" s="52">
        <v>11</v>
      </c>
      <c r="L7" s="52">
        <v>12</v>
      </c>
      <c r="M7" s="52"/>
    </row>
    <row r="8" spans="1:13" s="48" customFormat="1" ht="23.25" customHeight="1">
      <c r="A8" s="54" t="s">
        <v>28</v>
      </c>
      <c r="B8" s="54" t="s">
        <v>29</v>
      </c>
      <c r="C8" s="54"/>
      <c r="D8" s="54"/>
      <c r="E8" s="54"/>
      <c r="F8" s="54"/>
      <c r="G8" s="54"/>
      <c r="H8" s="55"/>
      <c r="I8" s="55"/>
      <c r="J8" s="56"/>
      <c r="K8" s="56"/>
      <c r="L8" s="57" t="str">
        <f>IF(J8&lt;&gt;0,K8/J8,"***")</f>
        <v>***</v>
      </c>
      <c r="M8" s="56"/>
    </row>
    <row r="9" spans="1:13" s="48" customFormat="1" ht="30" customHeight="1" hidden="1">
      <c r="A9" s="54"/>
      <c r="B9" s="54"/>
      <c r="C9" s="54"/>
      <c r="D9" s="54"/>
      <c r="E9" s="54"/>
      <c r="F9" s="54"/>
      <c r="G9" s="54"/>
      <c r="H9" s="55"/>
      <c r="I9" s="55"/>
      <c r="J9" s="56"/>
      <c r="K9" s="56"/>
      <c r="L9" s="57"/>
      <c r="M9" s="56"/>
    </row>
    <row r="10" spans="1:13" s="48" customFormat="1" ht="23.25" customHeight="1">
      <c r="A10" s="58"/>
      <c r="B10" s="59" t="s">
        <v>30</v>
      </c>
      <c r="C10" s="59" t="s">
        <v>29</v>
      </c>
      <c r="D10" s="59"/>
      <c r="E10" s="59"/>
      <c r="F10" s="59"/>
      <c r="G10" s="59"/>
      <c r="H10" s="60"/>
      <c r="I10" s="60"/>
      <c r="J10" s="61">
        <v>3124500</v>
      </c>
      <c r="K10" s="61">
        <v>2905733.85</v>
      </c>
      <c r="L10" s="62">
        <f>IF(J10&lt;&gt;0,K10/J10,"***")</f>
        <v>0.9299836293807009</v>
      </c>
      <c r="M10" s="61"/>
    </row>
    <row r="11" spans="1:13" s="48" customFormat="1" ht="30" customHeight="1" hidden="1">
      <c r="A11" s="58"/>
      <c r="B11" s="59"/>
      <c r="C11" s="59"/>
      <c r="D11" s="59"/>
      <c r="E11" s="59"/>
      <c r="F11" s="59"/>
      <c r="G11" s="59"/>
      <c r="H11" s="60"/>
      <c r="I11" s="60"/>
      <c r="J11" s="61"/>
      <c r="K11" s="61"/>
      <c r="L11" s="62"/>
      <c r="M11" s="61"/>
    </row>
    <row r="12" spans="1:13" s="102" customFormat="1" ht="7.5" customHeight="1">
      <c r="A12" s="97"/>
      <c r="B12" s="97"/>
      <c r="C12" s="97"/>
      <c r="D12" s="97"/>
      <c r="E12" s="97"/>
      <c r="F12" s="97"/>
      <c r="G12" s="104"/>
      <c r="H12" s="105"/>
      <c r="I12" s="105"/>
      <c r="J12" s="106"/>
      <c r="K12" s="106"/>
      <c r="L12" s="107"/>
      <c r="M12" s="106"/>
    </row>
    <row r="13" spans="1:13" s="48" customFormat="1" ht="30" customHeight="1" hidden="1">
      <c r="A13" s="58"/>
      <c r="B13" s="58"/>
      <c r="C13" s="58"/>
      <c r="D13" s="58"/>
      <c r="E13" s="58"/>
      <c r="F13" s="54"/>
      <c r="G13" s="54"/>
      <c r="H13" s="75"/>
      <c r="I13" s="75"/>
      <c r="J13" s="76"/>
      <c r="K13" s="76"/>
      <c r="L13" s="77"/>
      <c r="M13" s="76"/>
    </row>
    <row r="14" spans="1:13" s="102" customFormat="1" ht="30" customHeight="1" hidden="1">
      <c r="A14" s="97"/>
      <c r="B14" s="97"/>
      <c r="C14" s="97"/>
      <c r="D14" s="97"/>
      <c r="E14" s="97"/>
      <c r="F14" s="97"/>
      <c r="G14" s="104"/>
      <c r="H14" s="105"/>
      <c r="I14" s="105"/>
      <c r="J14" s="106"/>
      <c r="K14" s="106"/>
      <c r="L14" s="107"/>
      <c r="M14" s="106"/>
    </row>
    <row r="15" spans="1:13" s="48" customFormat="1" ht="15.75" hidden="1">
      <c r="A15" s="46"/>
      <c r="B15" s="46"/>
      <c r="C15" s="46"/>
      <c r="D15" s="46"/>
      <c r="E15" s="46"/>
      <c r="F15" s="46"/>
      <c r="G15" s="46">
        <v>7</v>
      </c>
      <c r="H15" s="46"/>
      <c r="I15" s="46"/>
      <c r="J15" s="89"/>
      <c r="K15" s="89"/>
      <c r="L15" s="87"/>
      <c r="M15" s="89"/>
    </row>
    <row r="16" spans="1:13" s="48" customFormat="1" ht="19.5" customHeight="1" hidden="1">
      <c r="A16" s="46"/>
      <c r="B16" s="46"/>
      <c r="C16" s="46"/>
      <c r="D16" s="46"/>
      <c r="E16" s="46"/>
      <c r="F16" s="46"/>
      <c r="G16" s="46">
        <v>6</v>
      </c>
      <c r="H16" s="46"/>
      <c r="I16" s="46"/>
      <c r="J16" s="89"/>
      <c r="K16" s="89"/>
      <c r="L16" s="87"/>
      <c r="M16" s="89"/>
    </row>
    <row r="17" spans="1:13" s="48" customFormat="1" ht="19.5" customHeight="1" hidden="1">
      <c r="A17" s="46"/>
      <c r="B17" s="46"/>
      <c r="C17" s="46"/>
      <c r="D17" s="46"/>
      <c r="E17" s="46"/>
      <c r="F17" s="46"/>
      <c r="G17" s="46">
        <v>5</v>
      </c>
      <c r="H17" s="46"/>
      <c r="I17" s="46"/>
      <c r="J17" s="89"/>
      <c r="K17" s="89"/>
      <c r="L17" s="87"/>
      <c r="M17" s="89"/>
    </row>
    <row r="18" spans="1:13" s="102" customFormat="1" ht="30" customHeight="1" hidden="1">
      <c r="A18" s="97"/>
      <c r="B18" s="97"/>
      <c r="C18" s="97"/>
      <c r="D18" s="97"/>
      <c r="E18" s="97"/>
      <c r="F18" s="97"/>
      <c r="G18" s="104"/>
      <c r="H18" s="105"/>
      <c r="I18" s="105"/>
      <c r="J18" s="106"/>
      <c r="K18" s="106"/>
      <c r="L18" s="107"/>
      <c r="M18" s="106"/>
    </row>
    <row r="19" spans="1:13" s="102" customFormat="1" ht="30" customHeight="1" hidden="1">
      <c r="A19" s="97"/>
      <c r="B19" s="97"/>
      <c r="C19" s="97"/>
      <c r="D19" s="97"/>
      <c r="E19" s="97"/>
      <c r="F19" s="97"/>
      <c r="G19" s="104"/>
      <c r="H19" s="105"/>
      <c r="I19" s="105"/>
      <c r="J19" s="106"/>
      <c r="K19" s="106"/>
      <c r="L19" s="107"/>
      <c r="M19" s="106"/>
    </row>
    <row r="20" spans="1:13" s="48" customFormat="1" ht="15.75" hidden="1">
      <c r="A20" s="46"/>
      <c r="B20" s="46"/>
      <c r="C20" s="46"/>
      <c r="D20" s="46"/>
      <c r="E20" s="46"/>
      <c r="F20" s="46"/>
      <c r="G20" s="46">
        <v>7</v>
      </c>
      <c r="H20" s="46"/>
      <c r="I20" s="46"/>
      <c r="J20" s="89"/>
      <c r="K20" s="89"/>
      <c r="L20" s="87"/>
      <c r="M20" s="89"/>
    </row>
    <row r="21" spans="1:13" s="48" customFormat="1" ht="19.5" customHeight="1" hidden="1">
      <c r="A21" s="46"/>
      <c r="B21" s="46"/>
      <c r="C21" s="46"/>
      <c r="D21" s="46"/>
      <c r="E21" s="46"/>
      <c r="F21" s="46"/>
      <c r="G21" s="46">
        <v>6</v>
      </c>
      <c r="H21" s="46"/>
      <c r="I21" s="46"/>
      <c r="J21" s="89"/>
      <c r="K21" s="89"/>
      <c r="L21" s="87"/>
      <c r="M21" s="89"/>
    </row>
    <row r="22" spans="1:13" s="48" customFormat="1" ht="19.5" customHeight="1" hidden="1">
      <c r="A22" s="46"/>
      <c r="B22" s="46"/>
      <c r="C22" s="46"/>
      <c r="D22" s="46"/>
      <c r="E22" s="46"/>
      <c r="F22" s="46"/>
      <c r="G22" s="46">
        <v>5</v>
      </c>
      <c r="H22" s="46"/>
      <c r="I22" s="46"/>
      <c r="J22" s="89"/>
      <c r="K22" s="89"/>
      <c r="L22" s="87"/>
      <c r="M22" s="89"/>
    </row>
    <row r="23" spans="1:13" s="48" customFormat="1" ht="19.5" customHeight="1" hidden="1">
      <c r="A23" s="46"/>
      <c r="B23" s="46"/>
      <c r="C23" s="46"/>
      <c r="D23" s="46"/>
      <c r="E23" s="46"/>
      <c r="F23" s="46"/>
      <c r="G23" s="46">
        <v>4</v>
      </c>
      <c r="H23" s="46"/>
      <c r="I23" s="46"/>
      <c r="J23" s="89"/>
      <c r="K23" s="89"/>
      <c r="L23" s="87"/>
      <c r="M23" s="89"/>
    </row>
    <row r="24" spans="1:13" s="48" customFormat="1" ht="30" customHeight="1" hidden="1">
      <c r="A24" s="58"/>
      <c r="B24" s="58"/>
      <c r="C24" s="58"/>
      <c r="D24" s="58"/>
      <c r="E24" s="58"/>
      <c r="F24" s="54"/>
      <c r="G24" s="54"/>
      <c r="H24" s="75"/>
      <c r="I24" s="75"/>
      <c r="J24" s="76"/>
      <c r="K24" s="76"/>
      <c r="L24" s="77"/>
      <c r="M24" s="76"/>
    </row>
    <row r="25" spans="1:13" s="102" customFormat="1" ht="30" customHeight="1" hidden="1">
      <c r="A25" s="97"/>
      <c r="B25" s="97"/>
      <c r="C25" s="97"/>
      <c r="D25" s="97"/>
      <c r="E25" s="97"/>
      <c r="F25" s="97"/>
      <c r="G25" s="104"/>
      <c r="H25" s="105"/>
      <c r="I25" s="105"/>
      <c r="J25" s="106"/>
      <c r="K25" s="106"/>
      <c r="L25" s="107"/>
      <c r="M25" s="106"/>
    </row>
    <row r="26" spans="1:13" s="48" customFormat="1" ht="30" customHeight="1" hidden="1">
      <c r="A26" s="58"/>
      <c r="B26" s="58"/>
      <c r="C26" s="58"/>
      <c r="D26" s="67"/>
      <c r="E26" s="67"/>
      <c r="F26" s="67"/>
      <c r="G26" s="67"/>
      <c r="H26" s="68"/>
      <c r="I26" s="68"/>
      <c r="J26" s="69"/>
      <c r="K26" s="69"/>
      <c r="L26" s="70"/>
      <c r="M26" s="69"/>
    </row>
    <row r="27" spans="1:13" s="102" customFormat="1" ht="15" hidden="1">
      <c r="A27" s="96"/>
      <c r="B27" s="96"/>
      <c r="C27" s="96"/>
      <c r="D27" s="96"/>
      <c r="E27" s="96"/>
      <c r="F27" s="96"/>
      <c r="G27" s="96">
        <v>7</v>
      </c>
      <c r="H27" s="96"/>
      <c r="I27" s="96"/>
      <c r="J27" s="109"/>
      <c r="K27" s="109"/>
      <c r="L27" s="108"/>
      <c r="M27" s="109"/>
    </row>
    <row r="28" spans="1:13" s="48" customFormat="1" ht="15.75" hidden="1">
      <c r="A28" s="46"/>
      <c r="B28" s="46"/>
      <c r="C28" s="46"/>
      <c r="D28" s="46"/>
      <c r="E28" s="46"/>
      <c r="F28" s="46"/>
      <c r="G28" s="46">
        <v>7</v>
      </c>
      <c r="H28" s="46"/>
      <c r="I28" s="46"/>
      <c r="J28" s="89"/>
      <c r="K28" s="89"/>
      <c r="L28" s="87"/>
      <c r="M28" s="89"/>
    </row>
    <row r="29" spans="1:13" s="48" customFormat="1" ht="19.5" customHeight="1" hidden="1">
      <c r="A29" s="46"/>
      <c r="B29" s="46"/>
      <c r="C29" s="46"/>
      <c r="D29" s="46"/>
      <c r="E29" s="46"/>
      <c r="F29" s="46"/>
      <c r="G29" s="46">
        <v>6</v>
      </c>
      <c r="H29" s="46"/>
      <c r="I29" s="46"/>
      <c r="J29" s="89"/>
      <c r="K29" s="89"/>
      <c r="L29" s="87"/>
      <c r="M29" s="89"/>
    </row>
    <row r="30" spans="1:13" s="48" customFormat="1" ht="19.5" customHeight="1" hidden="1">
      <c r="A30" s="46"/>
      <c r="B30" s="46"/>
      <c r="C30" s="46"/>
      <c r="D30" s="46"/>
      <c r="E30" s="46"/>
      <c r="F30" s="46"/>
      <c r="G30" s="46">
        <v>5</v>
      </c>
      <c r="H30" s="46"/>
      <c r="I30" s="46"/>
      <c r="J30" s="89"/>
      <c r="K30" s="89"/>
      <c r="L30" s="87"/>
      <c r="M30" s="89"/>
    </row>
    <row r="31" spans="1:13" s="48" customFormat="1" ht="19.5" customHeight="1" hidden="1">
      <c r="A31" s="46"/>
      <c r="B31" s="46"/>
      <c r="C31" s="46"/>
      <c r="D31" s="46"/>
      <c r="E31" s="46"/>
      <c r="F31" s="46"/>
      <c r="G31" s="46">
        <v>4</v>
      </c>
      <c r="H31" s="46"/>
      <c r="I31" s="46"/>
      <c r="J31" s="89"/>
      <c r="K31" s="89"/>
      <c r="L31" s="87"/>
      <c r="M31" s="89"/>
    </row>
    <row r="32" spans="1:13" s="48" customFormat="1" ht="15.75" hidden="1">
      <c r="A32" s="46"/>
      <c r="B32" s="46"/>
      <c r="C32" s="46"/>
      <c r="D32" s="46"/>
      <c r="E32" s="46"/>
      <c r="F32" s="46"/>
      <c r="G32" s="46">
        <v>7</v>
      </c>
      <c r="H32" s="46"/>
      <c r="I32" s="46"/>
      <c r="J32" s="89"/>
      <c r="K32" s="89"/>
      <c r="L32" s="87"/>
      <c r="M32" s="89"/>
    </row>
    <row r="33" spans="1:13" s="48" customFormat="1" ht="19.5" customHeight="1" hidden="1">
      <c r="A33" s="46"/>
      <c r="B33" s="46"/>
      <c r="C33" s="46"/>
      <c r="D33" s="46"/>
      <c r="E33" s="46"/>
      <c r="F33" s="46"/>
      <c r="G33" s="46">
        <v>6</v>
      </c>
      <c r="H33" s="46"/>
      <c r="I33" s="46"/>
      <c r="J33" s="89"/>
      <c r="K33" s="89"/>
      <c r="L33" s="87"/>
      <c r="M33" s="89"/>
    </row>
    <row r="34" spans="1:13" s="48" customFormat="1" ht="19.5" customHeight="1" hidden="1">
      <c r="A34" s="46"/>
      <c r="B34" s="46"/>
      <c r="C34" s="46"/>
      <c r="D34" s="46"/>
      <c r="E34" s="46"/>
      <c r="F34" s="46"/>
      <c r="G34" s="46">
        <v>5</v>
      </c>
      <c r="H34" s="46"/>
      <c r="I34" s="46"/>
      <c r="J34" s="89"/>
      <c r="K34" s="89"/>
      <c r="L34" s="87"/>
      <c r="M34" s="89"/>
    </row>
    <row r="35" spans="1:13" s="48" customFormat="1" ht="19.5" customHeight="1" hidden="1">
      <c r="A35" s="46"/>
      <c r="B35" s="46"/>
      <c r="C35" s="46"/>
      <c r="D35" s="46"/>
      <c r="E35" s="46"/>
      <c r="F35" s="46"/>
      <c r="G35" s="46">
        <v>4</v>
      </c>
      <c r="H35" s="46"/>
      <c r="I35" s="46"/>
      <c r="J35" s="89"/>
      <c r="K35" s="89"/>
      <c r="L35" s="87"/>
      <c r="M35" s="89"/>
    </row>
    <row r="36" spans="1:13" s="48" customFormat="1" ht="19.5" customHeight="1" hidden="1">
      <c r="A36" s="46"/>
      <c r="B36" s="46"/>
      <c r="C36" s="46"/>
      <c r="D36" s="46"/>
      <c r="E36" s="46"/>
      <c r="F36" s="46"/>
      <c r="G36" s="46">
        <v>3</v>
      </c>
      <c r="H36" s="46"/>
      <c r="I36" s="46"/>
      <c r="J36" s="89"/>
      <c r="K36" s="89"/>
      <c r="L36" s="87"/>
      <c r="M36" s="89"/>
    </row>
    <row r="37" spans="1:13" s="48" customFormat="1" ht="19.5" customHeight="1" hidden="1">
      <c r="A37" s="46"/>
      <c r="B37" s="46"/>
      <c r="C37" s="46"/>
      <c r="D37" s="46"/>
      <c r="E37" s="46"/>
      <c r="F37" s="46"/>
      <c r="G37" s="46">
        <v>2</v>
      </c>
      <c r="H37" s="46"/>
      <c r="I37" s="46"/>
      <c r="J37" s="89"/>
      <c r="K37" s="89"/>
      <c r="L37" s="87"/>
      <c r="M37" s="89"/>
    </row>
    <row r="38" spans="1:13" s="48" customFormat="1" ht="15.75" hidden="1">
      <c r="A38" s="46"/>
      <c r="B38" s="46"/>
      <c r="C38" s="46"/>
      <c r="D38" s="46"/>
      <c r="E38" s="46"/>
      <c r="F38" s="46"/>
      <c r="G38" s="46">
        <v>1</v>
      </c>
      <c r="H38" s="46"/>
      <c r="I38" s="46"/>
      <c r="J38" s="89"/>
      <c r="K38" s="89"/>
      <c r="L38" s="87"/>
      <c r="M38" s="89"/>
    </row>
    <row r="39" spans="1:13" s="48" customFormat="1" ht="15.75" hidden="1">
      <c r="A39" s="46"/>
      <c r="B39" s="46"/>
      <c r="C39" s="46"/>
      <c r="D39" s="46"/>
      <c r="E39" s="46"/>
      <c r="F39" s="46"/>
      <c r="G39" s="46" t="s">
        <v>71</v>
      </c>
      <c r="H39" s="46"/>
      <c r="I39" s="46"/>
      <c r="J39" s="89"/>
      <c r="K39" s="89"/>
      <c r="L39" s="87"/>
      <c r="M39" s="89"/>
    </row>
    <row r="40" spans="1:13" s="48" customFormat="1" ht="27.75" customHeight="1">
      <c r="A40" s="93" t="s">
        <v>72</v>
      </c>
      <c r="B40" s="93"/>
      <c r="C40" s="93"/>
      <c r="D40" s="93"/>
      <c r="E40" s="93"/>
      <c r="F40" s="93"/>
      <c r="G40" s="93"/>
      <c r="H40" s="93"/>
      <c r="I40" s="93"/>
      <c r="J40" s="94">
        <v>3124500</v>
      </c>
      <c r="K40" s="94">
        <v>2905733.85</v>
      </c>
      <c r="L40" s="95">
        <v>0.93</v>
      </c>
      <c r="M40" s="94"/>
    </row>
  </sheetData>
  <sheetProtection/>
  <mergeCells count="3">
    <mergeCell ref="A2:H2"/>
    <mergeCell ref="A3:M3"/>
    <mergeCell ref="A4:M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Gordana</dc:creator>
  <cp:keywords/>
  <dc:description/>
  <cp:lastModifiedBy>Windows korisnik</cp:lastModifiedBy>
  <cp:lastPrinted>2018-10-12T05:22:58Z</cp:lastPrinted>
  <dcterms:created xsi:type="dcterms:W3CDTF">2018-06-01T11:13:43Z</dcterms:created>
  <dcterms:modified xsi:type="dcterms:W3CDTF">2021-03-05T09:57:05Z</dcterms:modified>
  <cp:category/>
  <cp:version/>
  <cp:contentType/>
  <cp:contentStatus/>
</cp:coreProperties>
</file>