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pći dio" sheetId="1" r:id="rId1"/>
    <sheet name="prihodi" sheetId="2" r:id="rId2"/>
    <sheet name="rashodi" sheetId="3" r:id="rId3"/>
    <sheet name="rashodi posebni dio" sheetId="4" r:id="rId4"/>
    <sheet name="kraj" sheetId="5" r:id="rId5"/>
  </sheets>
  <calcPr calcId="152511"/>
</workbook>
</file>

<file path=xl/calcChain.xml><?xml version="1.0" encoding="utf-8"?>
<calcChain xmlns="http://schemas.openxmlformats.org/spreadsheetml/2006/main">
  <c r="J71" i="4" l="1"/>
  <c r="I71" i="4"/>
  <c r="J70" i="4"/>
  <c r="I70" i="4"/>
  <c r="I69" i="4"/>
  <c r="H69" i="4"/>
  <c r="G69" i="4"/>
  <c r="J69" i="4" s="1"/>
  <c r="J68" i="4"/>
  <c r="G68" i="4"/>
  <c r="I68" i="4" s="1"/>
  <c r="J67" i="4"/>
  <c r="I67" i="4"/>
  <c r="J66" i="4"/>
  <c r="I66" i="4"/>
  <c r="H65" i="4"/>
  <c r="J65" i="4" s="1"/>
  <c r="G65" i="4"/>
  <c r="G64" i="4"/>
  <c r="G63" i="4"/>
  <c r="J62" i="4"/>
  <c r="I62" i="4"/>
  <c r="J61" i="4"/>
  <c r="I61" i="4"/>
  <c r="J60" i="4"/>
  <c r="I60" i="4"/>
  <c r="J59" i="4"/>
  <c r="I59" i="4"/>
  <c r="I58" i="4" s="1"/>
  <c r="I57" i="4" s="1"/>
  <c r="I56" i="4" s="1"/>
  <c r="H58" i="4"/>
  <c r="G58" i="4"/>
  <c r="J58" i="4" s="1"/>
  <c r="H57" i="4"/>
  <c r="J55" i="4"/>
  <c r="I55" i="4"/>
  <c r="I54" i="4"/>
  <c r="H54" i="4"/>
  <c r="G54" i="4"/>
  <c r="J54" i="4" s="1"/>
  <c r="H53" i="4"/>
  <c r="G53" i="4"/>
  <c r="J53" i="4" s="1"/>
  <c r="J52" i="4"/>
  <c r="I52" i="4"/>
  <c r="J51" i="4"/>
  <c r="I51" i="4"/>
  <c r="J50" i="4"/>
  <c r="I50" i="4"/>
  <c r="J49" i="4"/>
  <c r="I49" i="4"/>
  <c r="J48" i="4"/>
  <c r="I48" i="4"/>
  <c r="I47" i="4"/>
  <c r="H47" i="4"/>
  <c r="G47" i="4"/>
  <c r="J47" i="4" s="1"/>
  <c r="H46" i="4"/>
  <c r="G46" i="4"/>
  <c r="J46" i="4" s="1"/>
  <c r="H45" i="4"/>
  <c r="J44" i="4"/>
  <c r="I44" i="4"/>
  <c r="J43" i="4"/>
  <c r="I43" i="4"/>
  <c r="J42" i="4"/>
  <c r="I42" i="4"/>
  <c r="J41" i="4"/>
  <c r="I41" i="4"/>
  <c r="H40" i="4"/>
  <c r="J40" i="4" s="1"/>
  <c r="G40" i="4"/>
  <c r="G39" i="4"/>
  <c r="G38" i="4"/>
  <c r="J37" i="4"/>
  <c r="I37" i="4"/>
  <c r="J36" i="4"/>
  <c r="I36" i="4"/>
  <c r="I35" i="4"/>
  <c r="H35" i="4"/>
  <c r="G35" i="4"/>
  <c r="J35" i="4" s="1"/>
  <c r="H34" i="4"/>
  <c r="G34" i="4"/>
  <c r="J34" i="4" s="1"/>
  <c r="J33" i="4"/>
  <c r="I33" i="4"/>
  <c r="J32" i="4"/>
  <c r="I32" i="4"/>
  <c r="I31" i="4"/>
  <c r="H30" i="4"/>
  <c r="G30" i="4"/>
  <c r="J30" i="4" s="1"/>
  <c r="H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H20" i="4"/>
  <c r="G20" i="4"/>
  <c r="J20" i="4" s="1"/>
  <c r="H19" i="4"/>
  <c r="J18" i="4"/>
  <c r="I18" i="4"/>
  <c r="J17" i="4"/>
  <c r="I17" i="4"/>
  <c r="H16" i="4"/>
  <c r="G16" i="4"/>
  <c r="J16" i="4" s="1"/>
  <c r="H15" i="4"/>
  <c r="I14" i="4"/>
  <c r="J13" i="4"/>
  <c r="I13" i="4"/>
  <c r="I12" i="4"/>
  <c r="H12" i="4"/>
  <c r="G12" i="4"/>
  <c r="J12" i="4" s="1"/>
  <c r="H11" i="4"/>
  <c r="G11" i="4"/>
  <c r="J11" i="4" s="1"/>
  <c r="H10" i="4"/>
  <c r="F5" i="4"/>
  <c r="J43" i="2"/>
  <c r="I43" i="2"/>
  <c r="H42" i="2"/>
  <c r="G42" i="2"/>
  <c r="J42" i="2" s="1"/>
  <c r="H41" i="2"/>
  <c r="H40" i="2"/>
  <c r="J39" i="2"/>
  <c r="I39" i="2"/>
  <c r="H38" i="2"/>
  <c r="I38" i="2" s="1"/>
  <c r="G38" i="2"/>
  <c r="G37" i="2"/>
  <c r="G36" i="2"/>
  <c r="J35" i="2"/>
  <c r="I35" i="2"/>
  <c r="H34" i="2"/>
  <c r="G34" i="2"/>
  <c r="J34" i="2" s="1"/>
  <c r="H33" i="2"/>
  <c r="J32" i="2"/>
  <c r="I32" i="2"/>
  <c r="H31" i="2"/>
  <c r="I31" i="2" s="1"/>
  <c r="G31" i="2"/>
  <c r="G30" i="2"/>
  <c r="J28" i="2"/>
  <c r="I28" i="2"/>
  <c r="H27" i="2"/>
  <c r="G27" i="2"/>
  <c r="J27" i="2" s="1"/>
  <c r="H26" i="2"/>
  <c r="J24" i="2"/>
  <c r="I24" i="2"/>
  <c r="I23" i="2"/>
  <c r="H23" i="2"/>
  <c r="G23" i="2"/>
  <c r="J23" i="2" s="1"/>
  <c r="H22" i="2"/>
  <c r="G22" i="2"/>
  <c r="J22" i="2" s="1"/>
  <c r="J21" i="2"/>
  <c r="I21" i="2"/>
  <c r="H20" i="2"/>
  <c r="G20" i="2"/>
  <c r="J20" i="2" s="1"/>
  <c r="H19" i="2"/>
  <c r="J18" i="2"/>
  <c r="I18" i="2"/>
  <c r="J17" i="2"/>
  <c r="I17" i="2"/>
  <c r="H16" i="2"/>
  <c r="G16" i="2"/>
  <c r="J16" i="2" s="1"/>
  <c r="H15" i="2"/>
  <c r="J14" i="2"/>
  <c r="I14" i="2"/>
  <c r="J13" i="2"/>
  <c r="I13" i="2"/>
  <c r="H12" i="2"/>
  <c r="G12" i="2"/>
  <c r="J12" i="2" s="1"/>
  <c r="H11" i="2"/>
  <c r="J10" i="2"/>
  <c r="I10" i="2"/>
  <c r="H9" i="2"/>
  <c r="I9" i="2" s="1"/>
  <c r="G9" i="2"/>
  <c r="G8" i="2"/>
  <c r="F4" i="2"/>
  <c r="G23" i="1"/>
  <c r="I14" i="1"/>
  <c r="H14" i="1"/>
  <c r="I13" i="1"/>
  <c r="H12" i="1"/>
  <c r="G12" i="1"/>
  <c r="F12" i="1"/>
  <c r="I12" i="1" s="1"/>
  <c r="H11" i="1"/>
  <c r="I10" i="1"/>
  <c r="H10" i="1"/>
  <c r="H9" i="1" s="1"/>
  <c r="H15" i="1" s="1"/>
  <c r="H23" i="1" s="1"/>
  <c r="I9" i="1"/>
  <c r="F9" i="1"/>
  <c r="F15" i="1" s="1"/>
  <c r="I40" i="4" l="1"/>
  <c r="I65" i="4"/>
  <c r="I11" i="4"/>
  <c r="G15" i="4"/>
  <c r="I15" i="4" s="1"/>
  <c r="I16" i="4"/>
  <c r="G19" i="4"/>
  <c r="I19" i="4" s="1"/>
  <c r="I20" i="4"/>
  <c r="G29" i="4"/>
  <c r="I29" i="4" s="1"/>
  <c r="I30" i="4"/>
  <c r="I34" i="4"/>
  <c r="H39" i="4"/>
  <c r="G45" i="4"/>
  <c r="I45" i="4" s="1"/>
  <c r="I46" i="4"/>
  <c r="I53" i="4"/>
  <c r="H56" i="4"/>
  <c r="G57" i="4"/>
  <c r="G56" i="4" s="1"/>
  <c r="H64" i="4"/>
  <c r="H8" i="2"/>
  <c r="J9" i="2"/>
  <c r="G11" i="2"/>
  <c r="I12" i="2"/>
  <c r="G15" i="2"/>
  <c r="I15" i="2" s="1"/>
  <c r="I16" i="2"/>
  <c r="G19" i="2"/>
  <c r="I19" i="2" s="1"/>
  <c r="I20" i="2"/>
  <c r="I22" i="2"/>
  <c r="H25" i="2"/>
  <c r="G26" i="2"/>
  <c r="J26" i="2" s="1"/>
  <c r="I27" i="2"/>
  <c r="H30" i="2"/>
  <c r="J31" i="2"/>
  <c r="G33" i="2"/>
  <c r="J33" i="2" s="1"/>
  <c r="I34" i="2"/>
  <c r="H37" i="2"/>
  <c r="J38" i="2"/>
  <c r="G41" i="2"/>
  <c r="I42" i="2"/>
  <c r="I15" i="1"/>
  <c r="F23" i="1"/>
  <c r="I64" i="4" l="1"/>
  <c r="J64" i="4"/>
  <c r="H63" i="4"/>
  <c r="I39" i="4"/>
  <c r="J39" i="4"/>
  <c r="H38" i="4"/>
  <c r="G10" i="4"/>
  <c r="J57" i="4"/>
  <c r="J19" i="4"/>
  <c r="J45" i="4"/>
  <c r="J15" i="4"/>
  <c r="J56" i="4"/>
  <c r="J29" i="4"/>
  <c r="I41" i="2"/>
  <c r="G40" i="2"/>
  <c r="J30" i="2"/>
  <c r="H29" i="2"/>
  <c r="I30" i="2"/>
  <c r="J8" i="2"/>
  <c r="H7" i="2"/>
  <c r="J7" i="2" s="1"/>
  <c r="I8" i="2"/>
  <c r="I11" i="2"/>
  <c r="G7" i="2"/>
  <c r="J15" i="2"/>
  <c r="J11" i="2"/>
  <c r="I33" i="2"/>
  <c r="G29" i="2"/>
  <c r="I29" i="2" s="1"/>
  <c r="J37" i="2"/>
  <c r="H36" i="2"/>
  <c r="I37" i="2"/>
  <c r="I26" i="2"/>
  <c r="G25" i="2"/>
  <c r="I25" i="2" s="1"/>
  <c r="J41" i="2"/>
  <c r="J19" i="2"/>
  <c r="J38" i="4" l="1"/>
  <c r="I38" i="4"/>
  <c r="H72" i="4"/>
  <c r="J63" i="4"/>
  <c r="I63" i="4"/>
  <c r="G72" i="4"/>
  <c r="I72" i="4" s="1"/>
  <c r="I10" i="4"/>
  <c r="J10" i="4"/>
  <c r="J36" i="2"/>
  <c r="I36" i="2"/>
  <c r="G44" i="2"/>
  <c r="I7" i="2"/>
  <c r="J25" i="2"/>
  <c r="I40" i="2"/>
  <c r="J40" i="2"/>
  <c r="H44" i="2"/>
  <c r="J44" i="2" s="1"/>
  <c r="J29" i="2"/>
  <c r="J72" i="4" l="1"/>
  <c r="I44" i="2"/>
</calcChain>
</file>

<file path=xl/sharedStrings.xml><?xml version="1.0" encoding="utf-8"?>
<sst xmlns="http://schemas.openxmlformats.org/spreadsheetml/2006/main" count="246" uniqueCount="100">
  <si>
    <t xml:space="preserve">                 Na temelju članka 29., 30., i 39. Zakona o proračunu (NN 87/08, 136,12 i 15/15) i članka 42. Statuta Dječjeg vrtića Bedekovčina (KLASA: 601-02/13-01/59, URBROJ:2197-02-06/13-1; KLASA:601-02/14-01/51, URBROJ:2197-02-06/14-4, KLASA:601-02/17-01/115, URBROJ:2197-02-06/17-4 i KLASA: 012-01/21-01/02, UBROJ:2197-48-01/21-5), Upravno vijeće Dječjeg vrtića Bedekovčina donosi :</t>
  </si>
  <si>
    <t xml:space="preserve">II. IZMJENE I DOPUNE FINANCIJSKOG PLANA                                                                                                                DJEČJEG VRTIĆA BEDEKOVČINA                                                                                                                             ZA 2021. GODINU                                                                                                                                            </t>
  </si>
  <si>
    <t>I. OPĆI DIO</t>
  </si>
  <si>
    <t>Plan
za 2021.</t>
  </si>
  <si>
    <t>Povećanje/ smanjenje</t>
  </si>
  <si>
    <t>Plan 2021. nakon II. izmjene</t>
  </si>
  <si>
    <t>Postotak povećanja/ smanjenja</t>
  </si>
  <si>
    <t>PRIHODI UKUPNO</t>
  </si>
  <si>
    <t>PRIHODI POSLOVANJA (6)</t>
  </si>
  <si>
    <t>PRIHODI OD PRODAJE NEFINANCIJSKE IMOVINE (7)</t>
  </si>
  <si>
    <t>RASHODI UKUPNO</t>
  </si>
  <si>
    <t>RASHODI  POSLOVANJA (3)</t>
  </si>
  <si>
    <t>RASHODI ZA NEFINANCIJSKU IMOVINU (4)</t>
  </si>
  <si>
    <t>RAZLIKA - VIŠAK / MANJAK</t>
  </si>
  <si>
    <t>VIŠAK/MANJAK IZ PRETHODNE GODINE</t>
  </si>
  <si>
    <t>PRIMICI OD FINANCIJSKE IMOVINE I ZADUŽIVANJA (5)</t>
  </si>
  <si>
    <t>IZDACI ZA FINANCIJSKU IMOVINU I OTPLATE ZAJMOVA (8)</t>
  </si>
  <si>
    <t>NETO FINANCIRANJE</t>
  </si>
  <si>
    <t>VIŠAK / MANJAK + NETO FINANCIRANJE</t>
  </si>
  <si>
    <t>PRIHODI ZA 2021. GODINU - II. IZMJENE I DOPUNE</t>
  </si>
  <si>
    <t>Aktivnost(int.šifra)</t>
  </si>
  <si>
    <t>Izvori</t>
  </si>
  <si>
    <t>Konto 1. razina</t>
  </si>
  <si>
    <t>Konto 3. razina</t>
  </si>
  <si>
    <t>Konto 5. razina</t>
  </si>
  <si>
    <t>Plan 2021.</t>
  </si>
  <si>
    <t>Plan 2021.                  nakon                       2. izmjene</t>
  </si>
  <si>
    <t>A100101</t>
  </si>
  <si>
    <t>Stručno osoblje i materijalni troškovi DV</t>
  </si>
  <si>
    <t>11</t>
  </si>
  <si>
    <t>Iz proračuna</t>
  </si>
  <si>
    <t>6</t>
  </si>
  <si>
    <t>Prihodi poslovanja</t>
  </si>
  <si>
    <t>671</t>
  </si>
  <si>
    <t>Prihodi iz nadležnog proračuna za financiranje redovne djelatnosti prorač. kor.</t>
  </si>
  <si>
    <t>31</t>
  </si>
  <si>
    <t>Vlastiti prihodi</t>
  </si>
  <si>
    <t>651</t>
  </si>
  <si>
    <t>Upravne i administrativne pristojbe</t>
  </si>
  <si>
    <t>661</t>
  </si>
  <si>
    <t>Prihodi od prodaje proizvoda i robe te pruženih usluga</t>
  </si>
  <si>
    <t>43</t>
  </si>
  <si>
    <t>Sredstva za posebne</t>
  </si>
  <si>
    <t>641</t>
  </si>
  <si>
    <t>Prihodi od financijske imovine</t>
  </si>
  <si>
    <t>652</t>
  </si>
  <si>
    <t>Prihodi po posebnim propisima</t>
  </si>
  <si>
    <t>51</t>
  </si>
  <si>
    <t>Nenadležni proračuni</t>
  </si>
  <si>
    <t>636</t>
  </si>
  <si>
    <t>Pomoći proračunskim korisnicima iz proračuna koji im nije nadležan</t>
  </si>
  <si>
    <t>61</t>
  </si>
  <si>
    <t>Donacije</t>
  </si>
  <si>
    <t>663</t>
  </si>
  <si>
    <t>Donacije od pravnih i fizičkih osoba izvan općeg proračuna</t>
  </si>
  <si>
    <t>A100102</t>
  </si>
  <si>
    <t>Stručno osoblje i materijalni troškovi asistenta</t>
  </si>
  <si>
    <t>A100103</t>
  </si>
  <si>
    <t>Stručno osoblje i materijalni troškovi predškole</t>
  </si>
  <si>
    <t>A100104</t>
  </si>
  <si>
    <t>Stručno osoblje i materijalni troškovi pripravnika</t>
  </si>
  <si>
    <t>K100102</t>
  </si>
  <si>
    <t>Nabava dugotrajne imovine DV</t>
  </si>
  <si>
    <t xml:space="preserve">Ukupno: </t>
  </si>
  <si>
    <t xml:space="preserve"> RASHODI ZA 2021. GODINU - II. IZMJENE I DOPUNE - Posebni dio</t>
  </si>
  <si>
    <t>Povećanje/  smanjenje</t>
  </si>
  <si>
    <t>Plan 2021.              nakon 2. izmjene</t>
  </si>
  <si>
    <t>Postotak povećanja/  smanjenja</t>
  </si>
  <si>
    <t>3</t>
  </si>
  <si>
    <t>Rashodi poslovanja</t>
  </si>
  <si>
    <t>311</t>
  </si>
  <si>
    <t>Plaće (Bruto)</t>
  </si>
  <si>
    <t>313</t>
  </si>
  <si>
    <t>Doprinosi na plaće</t>
  </si>
  <si>
    <t>322</t>
  </si>
  <si>
    <t>Rashodi za materijal i energiju</t>
  </si>
  <si>
    <t>323</t>
  </si>
  <si>
    <t>Rashodi za usluge</t>
  </si>
  <si>
    <t>312</t>
  </si>
  <si>
    <t>Ostali rashodi za zaposlene</t>
  </si>
  <si>
    <t>321</t>
  </si>
  <si>
    <t>Naknade troškova zaposlenima</t>
  </si>
  <si>
    <t>329</t>
  </si>
  <si>
    <t>Ostali nespomenuti rashodi poslovanja</t>
  </si>
  <si>
    <t>343</t>
  </si>
  <si>
    <t>Ostali financijski rashodi</t>
  </si>
  <si>
    <t>4</t>
  </si>
  <si>
    <t>Rashodi za nabavu nefinancijske imovine</t>
  </si>
  <si>
    <t>422</t>
  </si>
  <si>
    <t>Postrojenja i oprema</t>
  </si>
  <si>
    <t>451</t>
  </si>
  <si>
    <t>Dodatna ulaganja na građevinskim objektima</t>
  </si>
  <si>
    <t>Druge izmjene i dopune Financijskog plana Dječjeg vrtića Bedekovčina objavit će se na oglasnoj ploči i web stranici Dječjeg vrtića Bedekovčina,  a stupaju na snagu prvi dan nakon objave.</t>
  </si>
  <si>
    <t>KLASA: 400-02/21-01/03</t>
  </si>
  <si>
    <t>URBROJ: 2197-48-01/21-1</t>
  </si>
  <si>
    <t>Bedekovčina, 30. prosinca 2021.</t>
  </si>
  <si>
    <t>PREDSJEDNIK UPRAVNOG VIJEĆA:</t>
  </si>
  <si>
    <t xml:space="preserve">              Željko Novosel</t>
  </si>
  <si>
    <t>PO OVLAŠTENJU:</t>
  </si>
  <si>
    <t>Tamara Klapač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</si>
</sst>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8"/>
      <color theme="1"/>
      <name val="Arial"/>
      <family val="2"/>
      <charset val="238"/>
    </font>
    <font>
      <b/>
      <sz val="30"/>
      <color theme="1"/>
      <name val="Arial"/>
      <family val="2"/>
      <charset val="238"/>
    </font>
    <font>
      <sz val="30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25"/>
      <color theme="1"/>
      <name val="Arial"/>
      <family val="2"/>
      <charset val="238"/>
    </font>
    <font>
      <sz val="25"/>
      <color theme="1"/>
      <name val="Calibri"/>
      <family val="2"/>
      <charset val="238"/>
      <scheme val="minor"/>
    </font>
    <font>
      <sz val="25"/>
      <color theme="1"/>
      <name val="Arial"/>
      <family val="2"/>
      <charset val="238"/>
    </font>
    <font>
      <b/>
      <sz val="3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3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wrapText="1"/>
    </xf>
    <xf numFmtId="0" fontId="10" fillId="2" borderId="1" xfId="0" quotePrefix="1" applyFont="1" applyFill="1" applyBorder="1" applyAlignment="1">
      <alignment horizontal="left" wrapText="1"/>
    </xf>
    <xf numFmtId="0" fontId="10" fillId="2" borderId="2" xfId="0" quotePrefix="1" applyFont="1" applyFill="1" applyBorder="1" applyAlignment="1">
      <alignment horizontal="left" wrapText="1"/>
    </xf>
    <xf numFmtId="0" fontId="10" fillId="2" borderId="2" xfId="0" quotePrefix="1" applyFont="1" applyFill="1" applyBorder="1" applyAlignment="1">
      <alignment horizontal="center" wrapText="1"/>
    </xf>
    <xf numFmtId="0" fontId="10" fillId="2" borderId="2" xfId="0" quotePrefix="1" applyNumberFormat="1" applyFont="1" applyFill="1" applyBorder="1" applyAlignment="1" applyProtection="1">
      <alignment horizontal="left"/>
    </xf>
    <xf numFmtId="0" fontId="11" fillId="2" borderId="3" xfId="0" applyNumberFormat="1" applyFont="1" applyFill="1" applyBorder="1" applyAlignment="1" applyProtection="1">
      <alignment horizontal="center" wrapText="1"/>
    </xf>
    <xf numFmtId="0" fontId="12" fillId="2" borderId="3" xfId="0" applyNumberFormat="1" applyFont="1" applyFill="1" applyBorder="1" applyAlignment="1" applyProtection="1">
      <alignment horizontal="center" wrapText="1"/>
    </xf>
    <xf numFmtId="4" fontId="13" fillId="0" borderId="3" xfId="0" applyNumberFormat="1" applyFont="1" applyFill="1" applyBorder="1" applyAlignment="1" applyProtection="1">
      <alignment horizontal="right" wrapText="1"/>
    </xf>
    <xf numFmtId="4" fontId="14" fillId="0" borderId="3" xfId="0" applyNumberFormat="1" applyFont="1" applyBorder="1" applyAlignment="1">
      <alignment horizontal="right"/>
    </xf>
    <xf numFmtId="4" fontId="14" fillId="0" borderId="3" xfId="0" applyNumberFormat="1" applyFont="1" applyFill="1" applyBorder="1" applyAlignment="1" applyProtection="1">
      <alignment horizontal="right" wrapText="1"/>
    </xf>
    <xf numFmtId="3" fontId="14" fillId="0" borderId="3" xfId="0" applyNumberFormat="1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4" fillId="0" borderId="2" xfId="0" applyNumberFormat="1" applyFont="1" applyFill="1" applyBorder="1" applyAlignment="1" applyProtection="1"/>
    <xf numFmtId="4" fontId="13" fillId="0" borderId="3" xfId="0" applyNumberFormat="1" applyFont="1" applyBorder="1" applyAlignment="1">
      <alignment horizontal="right"/>
    </xf>
    <xf numFmtId="4" fontId="8" fillId="0" borderId="3" xfId="0" applyNumberFormat="1" applyFont="1" applyFill="1" applyBorder="1" applyAlignment="1" applyProtection="1">
      <alignment horizontal="right" wrapText="1"/>
    </xf>
    <xf numFmtId="0" fontId="15" fillId="0" borderId="0" xfId="0" applyNumberFormat="1" applyFont="1" applyFill="1" applyBorder="1" applyAlignment="1" applyProtection="1"/>
    <xf numFmtId="4" fontId="13" fillId="0" borderId="1" xfId="0" applyNumberFormat="1" applyFont="1" applyBorder="1" applyAlignment="1">
      <alignment horizontal="right"/>
    </xf>
    <xf numFmtId="4" fontId="16" fillId="0" borderId="3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/>
    <xf numFmtId="3" fontId="13" fillId="0" borderId="3" xfId="0" applyNumberFormat="1" applyFont="1" applyBorder="1" applyAlignment="1">
      <alignment horizontal="right"/>
    </xf>
    <xf numFmtId="0" fontId="13" fillId="0" borderId="2" xfId="0" quotePrefix="1" applyFont="1" applyBorder="1" applyAlignment="1">
      <alignment horizontal="left"/>
    </xf>
    <xf numFmtId="0" fontId="13" fillId="0" borderId="2" xfId="0" applyNumberFormat="1" applyFont="1" applyFill="1" applyBorder="1" applyAlignment="1" applyProtection="1">
      <alignment wrapText="1"/>
    </xf>
    <xf numFmtId="0" fontId="14" fillId="0" borderId="2" xfId="0" applyNumberFormat="1" applyFont="1" applyFill="1" applyBorder="1" applyAlignment="1" applyProtection="1">
      <alignment wrapText="1"/>
    </xf>
    <xf numFmtId="0" fontId="14" fillId="0" borderId="2" xfId="0" applyNumberFormat="1" applyFont="1" applyFill="1" applyBorder="1" applyAlignment="1" applyProtection="1">
      <alignment horizontal="center" wrapText="1"/>
    </xf>
    <xf numFmtId="0" fontId="14" fillId="0" borderId="3" xfId="0" applyNumberFormat="1" applyFont="1" applyFill="1" applyBorder="1" applyAlignment="1" applyProtection="1"/>
    <xf numFmtId="0" fontId="6" fillId="0" borderId="0" xfId="0" quotePrefix="1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/>
    <xf numFmtId="0" fontId="18" fillId="0" borderId="0" xfId="0" applyFont="1"/>
    <xf numFmtId="0" fontId="20" fillId="0" borderId="0" xfId="0" applyFont="1"/>
    <xf numFmtId="0" fontId="22" fillId="2" borderId="3" xfId="0" applyFont="1" applyFill="1" applyBorder="1" applyAlignment="1">
      <alignment horizontal="center" wrapText="1"/>
    </xf>
    <xf numFmtId="0" fontId="23" fillId="2" borderId="3" xfId="0" applyFont="1" applyFill="1" applyBorder="1" applyAlignment="1">
      <alignment horizontal="center" wrapText="1"/>
    </xf>
    <xf numFmtId="0" fontId="23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1" fillId="3" borderId="5" xfId="0" applyFont="1" applyFill="1" applyBorder="1"/>
    <xf numFmtId="0" fontId="21" fillId="3" borderId="0" xfId="0" applyFont="1" applyFill="1" applyBorder="1"/>
    <xf numFmtId="164" fontId="21" fillId="3" borderId="0" xfId="0" applyNumberFormat="1" applyFont="1" applyFill="1" applyBorder="1"/>
    <xf numFmtId="0" fontId="25" fillId="4" borderId="5" xfId="0" applyFont="1" applyFill="1" applyBorder="1"/>
    <xf numFmtId="0" fontId="25" fillId="4" borderId="0" xfId="0" applyFont="1" applyFill="1"/>
    <xf numFmtId="164" fontId="25" fillId="4" borderId="0" xfId="0" applyNumberFormat="1" applyFont="1" applyFill="1"/>
    <xf numFmtId="0" fontId="26" fillId="0" borderId="0" xfId="0" applyFont="1"/>
    <xf numFmtId="0" fontId="27" fillId="0" borderId="5" xfId="0" applyFont="1" applyBorder="1"/>
    <xf numFmtId="0" fontId="25" fillId="5" borderId="5" xfId="0" applyFont="1" applyFill="1" applyBorder="1"/>
    <xf numFmtId="0" fontId="25" fillId="5" borderId="0" xfId="0" applyFont="1" applyFill="1"/>
    <xf numFmtId="164" fontId="25" fillId="5" borderId="0" xfId="0" applyNumberFormat="1" applyFont="1" applyFill="1"/>
    <xf numFmtId="0" fontId="25" fillId="2" borderId="5" xfId="0" applyFont="1" applyFill="1" applyBorder="1"/>
    <xf numFmtId="0" fontId="25" fillId="2" borderId="0" xfId="0" applyFont="1" applyFill="1"/>
    <xf numFmtId="164" fontId="25" fillId="2" borderId="0" xfId="0" applyNumberFormat="1" applyFont="1" applyFill="1"/>
    <xf numFmtId="0" fontId="27" fillId="6" borderId="5" xfId="0" applyFont="1" applyFill="1" applyBorder="1"/>
    <xf numFmtId="0" fontId="27" fillId="6" borderId="0" xfId="0" applyFont="1" applyFill="1"/>
    <xf numFmtId="164" fontId="27" fillId="6" borderId="0" xfId="0" applyNumberFormat="1" applyFont="1" applyFill="1"/>
    <xf numFmtId="0" fontId="26" fillId="6" borderId="0" xfId="0" applyFont="1" applyFill="1"/>
    <xf numFmtId="0" fontId="25" fillId="7" borderId="5" xfId="0" applyFont="1" applyFill="1" applyBorder="1"/>
    <xf numFmtId="0" fontId="25" fillId="7" borderId="0" xfId="0" applyFont="1" applyFill="1"/>
    <xf numFmtId="164" fontId="25" fillId="7" borderId="0" xfId="0" applyNumberFormat="1" applyFont="1" applyFill="1"/>
    <xf numFmtId="0" fontId="29" fillId="0" borderId="0" xfId="0" applyFont="1"/>
    <xf numFmtId="0" fontId="30" fillId="2" borderId="3" xfId="0" applyFont="1" applyFill="1" applyBorder="1" applyAlignment="1">
      <alignment horizontal="center" wrapText="1"/>
    </xf>
    <xf numFmtId="0" fontId="25" fillId="2" borderId="3" xfId="0" applyFont="1" applyFill="1" applyBorder="1" applyAlignment="1">
      <alignment horizontal="center" wrapText="1"/>
    </xf>
    <xf numFmtId="2" fontId="25" fillId="2" borderId="3" xfId="0" applyNumberFormat="1" applyFont="1" applyFill="1" applyBorder="1" applyAlignment="1">
      <alignment horizontal="center" wrapText="1"/>
    </xf>
    <xf numFmtId="0" fontId="31" fillId="8" borderId="5" xfId="0" applyFont="1" applyFill="1" applyBorder="1"/>
    <xf numFmtId="0" fontId="31" fillId="8" borderId="0" xfId="0" applyFont="1" applyFill="1"/>
    <xf numFmtId="164" fontId="31" fillId="8" borderId="0" xfId="0" applyNumberFormat="1" applyFont="1" applyFill="1"/>
    <xf numFmtId="0" fontId="32" fillId="9" borderId="5" xfId="0" applyFont="1" applyFill="1" applyBorder="1"/>
    <xf numFmtId="0" fontId="32" fillId="9" borderId="0" xfId="0" applyFont="1" applyFill="1"/>
    <xf numFmtId="164" fontId="32" fillId="9" borderId="0" xfId="0" applyNumberFormat="1" applyFont="1" applyFill="1"/>
    <xf numFmtId="0" fontId="19" fillId="4" borderId="5" xfId="0" applyFont="1" applyFill="1" applyBorder="1"/>
    <xf numFmtId="0" fontId="19" fillId="4" borderId="0" xfId="0" applyFont="1" applyFill="1"/>
    <xf numFmtId="164" fontId="19" fillId="4" borderId="0" xfId="0" applyNumberFormat="1" applyFont="1" applyFill="1"/>
    <xf numFmtId="0" fontId="33" fillId="0" borderId="5" xfId="0" applyFont="1" applyBorder="1"/>
    <xf numFmtId="0" fontId="19" fillId="5" borderId="5" xfId="0" applyFont="1" applyFill="1" applyBorder="1"/>
    <xf numFmtId="0" fontId="19" fillId="5" borderId="0" xfId="0" applyFont="1" applyFill="1"/>
    <xf numFmtId="164" fontId="19" fillId="5" borderId="0" xfId="0" applyNumberFormat="1" applyFont="1" applyFill="1"/>
    <xf numFmtId="0" fontId="19" fillId="2" borderId="5" xfId="0" applyFont="1" applyFill="1" applyBorder="1"/>
    <xf numFmtId="0" fontId="19" fillId="2" borderId="0" xfId="0" applyFont="1" applyFill="1"/>
    <xf numFmtId="164" fontId="19" fillId="2" borderId="0" xfId="0" applyNumberFormat="1" applyFont="1" applyFill="1"/>
    <xf numFmtId="0" fontId="33" fillId="6" borderId="5" xfId="0" applyFont="1" applyFill="1" applyBorder="1"/>
    <xf numFmtId="0" fontId="33" fillId="6" borderId="0" xfId="0" applyFont="1" applyFill="1"/>
    <xf numFmtId="164" fontId="33" fillId="6" borderId="0" xfId="0" applyNumberFormat="1" applyFont="1" applyFill="1"/>
    <xf numFmtId="0" fontId="20" fillId="6" borderId="0" xfId="0" applyFont="1" applyFill="1"/>
    <xf numFmtId="10" fontId="33" fillId="6" borderId="0" xfId="0" applyNumberFormat="1" applyFont="1" applyFill="1"/>
    <xf numFmtId="0" fontId="19" fillId="9" borderId="5" xfId="0" applyFont="1" applyFill="1" applyBorder="1"/>
    <xf numFmtId="0" fontId="19" fillId="9" borderId="0" xfId="0" applyFont="1" applyFill="1"/>
    <xf numFmtId="164" fontId="19" fillId="9" borderId="0" xfId="0" applyNumberFormat="1" applyFont="1" applyFill="1"/>
    <xf numFmtId="0" fontId="1" fillId="0" borderId="0" xfId="0" applyFont="1" applyAlignment="1">
      <alignment vertical="center"/>
    </xf>
    <xf numFmtId="0" fontId="13" fillId="0" borderId="1" xfId="0" applyNumberFormat="1" applyFont="1" applyFill="1" applyBorder="1" applyAlignment="1" applyProtection="1">
      <alignment horizontal="left" wrapText="1"/>
    </xf>
    <xf numFmtId="0" fontId="14" fillId="0" borderId="2" xfId="0" applyNumberFormat="1" applyFont="1" applyFill="1" applyBorder="1" applyAlignment="1" applyProtection="1">
      <alignment wrapText="1"/>
    </xf>
    <xf numFmtId="0" fontId="14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/>
    <xf numFmtId="0" fontId="13" fillId="0" borderId="1" xfId="0" quotePrefix="1" applyFont="1" applyBorder="1" applyAlignment="1">
      <alignment horizontal="left"/>
    </xf>
    <xf numFmtId="0" fontId="13" fillId="0" borderId="1" xfId="0" quotePrefix="1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/>
    <xf numFmtId="0" fontId="13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="85" zoomScaleNormal="85" workbookViewId="0">
      <selection sqref="A1:I1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" customWidth="1"/>
    <col min="5" max="5" width="41" style="1" customWidth="1"/>
    <col min="6" max="6" width="13.42578125" style="1" customWidth="1"/>
    <col min="7" max="7" width="12.140625" style="4" customWidth="1"/>
    <col min="8" max="8" width="14.85546875" style="1" customWidth="1"/>
    <col min="9" max="9" width="12.28515625" style="1" customWidth="1"/>
    <col min="10" max="256" width="11.42578125" style="1"/>
    <col min="257" max="258" width="4.28515625" style="1" customWidth="1"/>
    <col min="259" max="259" width="5.5703125" style="1" customWidth="1"/>
    <col min="260" max="260" width="5.28515625" style="1" customWidth="1"/>
    <col min="261" max="261" width="41" style="1" customWidth="1"/>
    <col min="262" max="262" width="13.42578125" style="1" customWidth="1"/>
    <col min="263" max="263" width="12.140625" style="1" customWidth="1"/>
    <col min="264" max="264" width="14.85546875" style="1" customWidth="1"/>
    <col min="265" max="265" width="12.28515625" style="1" customWidth="1"/>
    <col min="266" max="512" width="11.42578125" style="1"/>
    <col min="513" max="514" width="4.28515625" style="1" customWidth="1"/>
    <col min="515" max="515" width="5.5703125" style="1" customWidth="1"/>
    <col min="516" max="516" width="5.28515625" style="1" customWidth="1"/>
    <col min="517" max="517" width="41" style="1" customWidth="1"/>
    <col min="518" max="518" width="13.42578125" style="1" customWidth="1"/>
    <col min="519" max="519" width="12.140625" style="1" customWidth="1"/>
    <col min="520" max="520" width="14.85546875" style="1" customWidth="1"/>
    <col min="521" max="521" width="12.28515625" style="1" customWidth="1"/>
    <col min="522" max="768" width="11.42578125" style="1"/>
    <col min="769" max="770" width="4.28515625" style="1" customWidth="1"/>
    <col min="771" max="771" width="5.5703125" style="1" customWidth="1"/>
    <col min="772" max="772" width="5.28515625" style="1" customWidth="1"/>
    <col min="773" max="773" width="41" style="1" customWidth="1"/>
    <col min="774" max="774" width="13.42578125" style="1" customWidth="1"/>
    <col min="775" max="775" width="12.140625" style="1" customWidth="1"/>
    <col min="776" max="776" width="14.85546875" style="1" customWidth="1"/>
    <col min="777" max="777" width="12.28515625" style="1" customWidth="1"/>
    <col min="778" max="1024" width="11.42578125" style="1"/>
    <col min="1025" max="1026" width="4.28515625" style="1" customWidth="1"/>
    <col min="1027" max="1027" width="5.5703125" style="1" customWidth="1"/>
    <col min="1028" max="1028" width="5.28515625" style="1" customWidth="1"/>
    <col min="1029" max="1029" width="41" style="1" customWidth="1"/>
    <col min="1030" max="1030" width="13.42578125" style="1" customWidth="1"/>
    <col min="1031" max="1031" width="12.140625" style="1" customWidth="1"/>
    <col min="1032" max="1032" width="14.85546875" style="1" customWidth="1"/>
    <col min="1033" max="1033" width="12.28515625" style="1" customWidth="1"/>
    <col min="1034" max="1280" width="11.42578125" style="1"/>
    <col min="1281" max="1282" width="4.28515625" style="1" customWidth="1"/>
    <col min="1283" max="1283" width="5.5703125" style="1" customWidth="1"/>
    <col min="1284" max="1284" width="5.28515625" style="1" customWidth="1"/>
    <col min="1285" max="1285" width="41" style="1" customWidth="1"/>
    <col min="1286" max="1286" width="13.42578125" style="1" customWidth="1"/>
    <col min="1287" max="1287" width="12.140625" style="1" customWidth="1"/>
    <col min="1288" max="1288" width="14.85546875" style="1" customWidth="1"/>
    <col min="1289" max="1289" width="12.28515625" style="1" customWidth="1"/>
    <col min="1290" max="1536" width="11.42578125" style="1"/>
    <col min="1537" max="1538" width="4.28515625" style="1" customWidth="1"/>
    <col min="1539" max="1539" width="5.5703125" style="1" customWidth="1"/>
    <col min="1540" max="1540" width="5.28515625" style="1" customWidth="1"/>
    <col min="1541" max="1541" width="41" style="1" customWidth="1"/>
    <col min="1542" max="1542" width="13.42578125" style="1" customWidth="1"/>
    <col min="1543" max="1543" width="12.140625" style="1" customWidth="1"/>
    <col min="1544" max="1544" width="14.85546875" style="1" customWidth="1"/>
    <col min="1545" max="1545" width="12.28515625" style="1" customWidth="1"/>
    <col min="1546" max="1792" width="11.42578125" style="1"/>
    <col min="1793" max="1794" width="4.28515625" style="1" customWidth="1"/>
    <col min="1795" max="1795" width="5.5703125" style="1" customWidth="1"/>
    <col min="1796" max="1796" width="5.28515625" style="1" customWidth="1"/>
    <col min="1797" max="1797" width="41" style="1" customWidth="1"/>
    <col min="1798" max="1798" width="13.42578125" style="1" customWidth="1"/>
    <col min="1799" max="1799" width="12.140625" style="1" customWidth="1"/>
    <col min="1800" max="1800" width="14.85546875" style="1" customWidth="1"/>
    <col min="1801" max="1801" width="12.28515625" style="1" customWidth="1"/>
    <col min="1802" max="2048" width="11.42578125" style="1"/>
    <col min="2049" max="2050" width="4.28515625" style="1" customWidth="1"/>
    <col min="2051" max="2051" width="5.5703125" style="1" customWidth="1"/>
    <col min="2052" max="2052" width="5.28515625" style="1" customWidth="1"/>
    <col min="2053" max="2053" width="41" style="1" customWidth="1"/>
    <col min="2054" max="2054" width="13.42578125" style="1" customWidth="1"/>
    <col min="2055" max="2055" width="12.140625" style="1" customWidth="1"/>
    <col min="2056" max="2056" width="14.85546875" style="1" customWidth="1"/>
    <col min="2057" max="2057" width="12.28515625" style="1" customWidth="1"/>
    <col min="2058" max="2304" width="11.42578125" style="1"/>
    <col min="2305" max="2306" width="4.28515625" style="1" customWidth="1"/>
    <col min="2307" max="2307" width="5.5703125" style="1" customWidth="1"/>
    <col min="2308" max="2308" width="5.28515625" style="1" customWidth="1"/>
    <col min="2309" max="2309" width="41" style="1" customWidth="1"/>
    <col min="2310" max="2310" width="13.42578125" style="1" customWidth="1"/>
    <col min="2311" max="2311" width="12.140625" style="1" customWidth="1"/>
    <col min="2312" max="2312" width="14.85546875" style="1" customWidth="1"/>
    <col min="2313" max="2313" width="12.28515625" style="1" customWidth="1"/>
    <col min="2314" max="2560" width="11.42578125" style="1"/>
    <col min="2561" max="2562" width="4.28515625" style="1" customWidth="1"/>
    <col min="2563" max="2563" width="5.5703125" style="1" customWidth="1"/>
    <col min="2564" max="2564" width="5.28515625" style="1" customWidth="1"/>
    <col min="2565" max="2565" width="41" style="1" customWidth="1"/>
    <col min="2566" max="2566" width="13.42578125" style="1" customWidth="1"/>
    <col min="2567" max="2567" width="12.140625" style="1" customWidth="1"/>
    <col min="2568" max="2568" width="14.85546875" style="1" customWidth="1"/>
    <col min="2569" max="2569" width="12.28515625" style="1" customWidth="1"/>
    <col min="2570" max="2816" width="11.42578125" style="1"/>
    <col min="2817" max="2818" width="4.28515625" style="1" customWidth="1"/>
    <col min="2819" max="2819" width="5.5703125" style="1" customWidth="1"/>
    <col min="2820" max="2820" width="5.28515625" style="1" customWidth="1"/>
    <col min="2821" max="2821" width="41" style="1" customWidth="1"/>
    <col min="2822" max="2822" width="13.42578125" style="1" customWidth="1"/>
    <col min="2823" max="2823" width="12.140625" style="1" customWidth="1"/>
    <col min="2824" max="2824" width="14.85546875" style="1" customWidth="1"/>
    <col min="2825" max="2825" width="12.28515625" style="1" customWidth="1"/>
    <col min="2826" max="3072" width="11.42578125" style="1"/>
    <col min="3073" max="3074" width="4.28515625" style="1" customWidth="1"/>
    <col min="3075" max="3075" width="5.5703125" style="1" customWidth="1"/>
    <col min="3076" max="3076" width="5.28515625" style="1" customWidth="1"/>
    <col min="3077" max="3077" width="41" style="1" customWidth="1"/>
    <col min="3078" max="3078" width="13.42578125" style="1" customWidth="1"/>
    <col min="3079" max="3079" width="12.140625" style="1" customWidth="1"/>
    <col min="3080" max="3080" width="14.85546875" style="1" customWidth="1"/>
    <col min="3081" max="3081" width="12.28515625" style="1" customWidth="1"/>
    <col min="3082" max="3328" width="11.42578125" style="1"/>
    <col min="3329" max="3330" width="4.28515625" style="1" customWidth="1"/>
    <col min="3331" max="3331" width="5.5703125" style="1" customWidth="1"/>
    <col min="3332" max="3332" width="5.28515625" style="1" customWidth="1"/>
    <col min="3333" max="3333" width="41" style="1" customWidth="1"/>
    <col min="3334" max="3334" width="13.42578125" style="1" customWidth="1"/>
    <col min="3335" max="3335" width="12.140625" style="1" customWidth="1"/>
    <col min="3336" max="3336" width="14.85546875" style="1" customWidth="1"/>
    <col min="3337" max="3337" width="12.28515625" style="1" customWidth="1"/>
    <col min="3338" max="3584" width="11.42578125" style="1"/>
    <col min="3585" max="3586" width="4.28515625" style="1" customWidth="1"/>
    <col min="3587" max="3587" width="5.5703125" style="1" customWidth="1"/>
    <col min="3588" max="3588" width="5.28515625" style="1" customWidth="1"/>
    <col min="3589" max="3589" width="41" style="1" customWidth="1"/>
    <col min="3590" max="3590" width="13.42578125" style="1" customWidth="1"/>
    <col min="3591" max="3591" width="12.140625" style="1" customWidth="1"/>
    <col min="3592" max="3592" width="14.85546875" style="1" customWidth="1"/>
    <col min="3593" max="3593" width="12.28515625" style="1" customWidth="1"/>
    <col min="3594" max="3840" width="11.42578125" style="1"/>
    <col min="3841" max="3842" width="4.28515625" style="1" customWidth="1"/>
    <col min="3843" max="3843" width="5.5703125" style="1" customWidth="1"/>
    <col min="3844" max="3844" width="5.28515625" style="1" customWidth="1"/>
    <col min="3845" max="3845" width="41" style="1" customWidth="1"/>
    <col min="3846" max="3846" width="13.42578125" style="1" customWidth="1"/>
    <col min="3847" max="3847" width="12.140625" style="1" customWidth="1"/>
    <col min="3848" max="3848" width="14.85546875" style="1" customWidth="1"/>
    <col min="3849" max="3849" width="12.28515625" style="1" customWidth="1"/>
    <col min="3850" max="4096" width="11.42578125" style="1"/>
    <col min="4097" max="4098" width="4.28515625" style="1" customWidth="1"/>
    <col min="4099" max="4099" width="5.5703125" style="1" customWidth="1"/>
    <col min="4100" max="4100" width="5.28515625" style="1" customWidth="1"/>
    <col min="4101" max="4101" width="41" style="1" customWidth="1"/>
    <col min="4102" max="4102" width="13.42578125" style="1" customWidth="1"/>
    <col min="4103" max="4103" width="12.140625" style="1" customWidth="1"/>
    <col min="4104" max="4104" width="14.85546875" style="1" customWidth="1"/>
    <col min="4105" max="4105" width="12.28515625" style="1" customWidth="1"/>
    <col min="4106" max="4352" width="11.42578125" style="1"/>
    <col min="4353" max="4354" width="4.28515625" style="1" customWidth="1"/>
    <col min="4355" max="4355" width="5.5703125" style="1" customWidth="1"/>
    <col min="4356" max="4356" width="5.28515625" style="1" customWidth="1"/>
    <col min="4357" max="4357" width="41" style="1" customWidth="1"/>
    <col min="4358" max="4358" width="13.42578125" style="1" customWidth="1"/>
    <col min="4359" max="4359" width="12.140625" style="1" customWidth="1"/>
    <col min="4360" max="4360" width="14.85546875" style="1" customWidth="1"/>
    <col min="4361" max="4361" width="12.28515625" style="1" customWidth="1"/>
    <col min="4362" max="4608" width="11.42578125" style="1"/>
    <col min="4609" max="4610" width="4.28515625" style="1" customWidth="1"/>
    <col min="4611" max="4611" width="5.5703125" style="1" customWidth="1"/>
    <col min="4612" max="4612" width="5.28515625" style="1" customWidth="1"/>
    <col min="4613" max="4613" width="41" style="1" customWidth="1"/>
    <col min="4614" max="4614" width="13.42578125" style="1" customWidth="1"/>
    <col min="4615" max="4615" width="12.140625" style="1" customWidth="1"/>
    <col min="4616" max="4616" width="14.85546875" style="1" customWidth="1"/>
    <col min="4617" max="4617" width="12.28515625" style="1" customWidth="1"/>
    <col min="4618" max="4864" width="11.42578125" style="1"/>
    <col min="4865" max="4866" width="4.28515625" style="1" customWidth="1"/>
    <col min="4867" max="4867" width="5.5703125" style="1" customWidth="1"/>
    <col min="4868" max="4868" width="5.28515625" style="1" customWidth="1"/>
    <col min="4869" max="4869" width="41" style="1" customWidth="1"/>
    <col min="4870" max="4870" width="13.42578125" style="1" customWidth="1"/>
    <col min="4871" max="4871" width="12.140625" style="1" customWidth="1"/>
    <col min="4872" max="4872" width="14.85546875" style="1" customWidth="1"/>
    <col min="4873" max="4873" width="12.28515625" style="1" customWidth="1"/>
    <col min="4874" max="5120" width="11.42578125" style="1"/>
    <col min="5121" max="5122" width="4.28515625" style="1" customWidth="1"/>
    <col min="5123" max="5123" width="5.5703125" style="1" customWidth="1"/>
    <col min="5124" max="5124" width="5.28515625" style="1" customWidth="1"/>
    <col min="5125" max="5125" width="41" style="1" customWidth="1"/>
    <col min="5126" max="5126" width="13.42578125" style="1" customWidth="1"/>
    <col min="5127" max="5127" width="12.140625" style="1" customWidth="1"/>
    <col min="5128" max="5128" width="14.85546875" style="1" customWidth="1"/>
    <col min="5129" max="5129" width="12.28515625" style="1" customWidth="1"/>
    <col min="5130" max="5376" width="11.42578125" style="1"/>
    <col min="5377" max="5378" width="4.28515625" style="1" customWidth="1"/>
    <col min="5379" max="5379" width="5.5703125" style="1" customWidth="1"/>
    <col min="5380" max="5380" width="5.28515625" style="1" customWidth="1"/>
    <col min="5381" max="5381" width="41" style="1" customWidth="1"/>
    <col min="5382" max="5382" width="13.42578125" style="1" customWidth="1"/>
    <col min="5383" max="5383" width="12.140625" style="1" customWidth="1"/>
    <col min="5384" max="5384" width="14.85546875" style="1" customWidth="1"/>
    <col min="5385" max="5385" width="12.28515625" style="1" customWidth="1"/>
    <col min="5386" max="5632" width="11.42578125" style="1"/>
    <col min="5633" max="5634" width="4.28515625" style="1" customWidth="1"/>
    <col min="5635" max="5635" width="5.5703125" style="1" customWidth="1"/>
    <col min="5636" max="5636" width="5.28515625" style="1" customWidth="1"/>
    <col min="5637" max="5637" width="41" style="1" customWidth="1"/>
    <col min="5638" max="5638" width="13.42578125" style="1" customWidth="1"/>
    <col min="5639" max="5639" width="12.140625" style="1" customWidth="1"/>
    <col min="5640" max="5640" width="14.85546875" style="1" customWidth="1"/>
    <col min="5641" max="5641" width="12.28515625" style="1" customWidth="1"/>
    <col min="5642" max="5888" width="11.42578125" style="1"/>
    <col min="5889" max="5890" width="4.28515625" style="1" customWidth="1"/>
    <col min="5891" max="5891" width="5.5703125" style="1" customWidth="1"/>
    <col min="5892" max="5892" width="5.28515625" style="1" customWidth="1"/>
    <col min="5893" max="5893" width="41" style="1" customWidth="1"/>
    <col min="5894" max="5894" width="13.42578125" style="1" customWidth="1"/>
    <col min="5895" max="5895" width="12.140625" style="1" customWidth="1"/>
    <col min="5896" max="5896" width="14.85546875" style="1" customWidth="1"/>
    <col min="5897" max="5897" width="12.28515625" style="1" customWidth="1"/>
    <col min="5898" max="6144" width="11.42578125" style="1"/>
    <col min="6145" max="6146" width="4.28515625" style="1" customWidth="1"/>
    <col min="6147" max="6147" width="5.5703125" style="1" customWidth="1"/>
    <col min="6148" max="6148" width="5.28515625" style="1" customWidth="1"/>
    <col min="6149" max="6149" width="41" style="1" customWidth="1"/>
    <col min="6150" max="6150" width="13.42578125" style="1" customWidth="1"/>
    <col min="6151" max="6151" width="12.140625" style="1" customWidth="1"/>
    <col min="6152" max="6152" width="14.85546875" style="1" customWidth="1"/>
    <col min="6153" max="6153" width="12.28515625" style="1" customWidth="1"/>
    <col min="6154" max="6400" width="11.42578125" style="1"/>
    <col min="6401" max="6402" width="4.28515625" style="1" customWidth="1"/>
    <col min="6403" max="6403" width="5.5703125" style="1" customWidth="1"/>
    <col min="6404" max="6404" width="5.28515625" style="1" customWidth="1"/>
    <col min="6405" max="6405" width="41" style="1" customWidth="1"/>
    <col min="6406" max="6406" width="13.42578125" style="1" customWidth="1"/>
    <col min="6407" max="6407" width="12.140625" style="1" customWidth="1"/>
    <col min="6408" max="6408" width="14.85546875" style="1" customWidth="1"/>
    <col min="6409" max="6409" width="12.28515625" style="1" customWidth="1"/>
    <col min="6410" max="6656" width="11.42578125" style="1"/>
    <col min="6657" max="6658" width="4.28515625" style="1" customWidth="1"/>
    <col min="6659" max="6659" width="5.5703125" style="1" customWidth="1"/>
    <col min="6660" max="6660" width="5.28515625" style="1" customWidth="1"/>
    <col min="6661" max="6661" width="41" style="1" customWidth="1"/>
    <col min="6662" max="6662" width="13.42578125" style="1" customWidth="1"/>
    <col min="6663" max="6663" width="12.140625" style="1" customWidth="1"/>
    <col min="6664" max="6664" width="14.85546875" style="1" customWidth="1"/>
    <col min="6665" max="6665" width="12.28515625" style="1" customWidth="1"/>
    <col min="6666" max="6912" width="11.42578125" style="1"/>
    <col min="6913" max="6914" width="4.28515625" style="1" customWidth="1"/>
    <col min="6915" max="6915" width="5.5703125" style="1" customWidth="1"/>
    <col min="6916" max="6916" width="5.28515625" style="1" customWidth="1"/>
    <col min="6917" max="6917" width="41" style="1" customWidth="1"/>
    <col min="6918" max="6918" width="13.42578125" style="1" customWidth="1"/>
    <col min="6919" max="6919" width="12.140625" style="1" customWidth="1"/>
    <col min="6920" max="6920" width="14.85546875" style="1" customWidth="1"/>
    <col min="6921" max="6921" width="12.28515625" style="1" customWidth="1"/>
    <col min="6922" max="7168" width="11.42578125" style="1"/>
    <col min="7169" max="7170" width="4.28515625" style="1" customWidth="1"/>
    <col min="7171" max="7171" width="5.5703125" style="1" customWidth="1"/>
    <col min="7172" max="7172" width="5.28515625" style="1" customWidth="1"/>
    <col min="7173" max="7173" width="41" style="1" customWidth="1"/>
    <col min="7174" max="7174" width="13.42578125" style="1" customWidth="1"/>
    <col min="7175" max="7175" width="12.140625" style="1" customWidth="1"/>
    <col min="7176" max="7176" width="14.85546875" style="1" customWidth="1"/>
    <col min="7177" max="7177" width="12.28515625" style="1" customWidth="1"/>
    <col min="7178" max="7424" width="11.42578125" style="1"/>
    <col min="7425" max="7426" width="4.28515625" style="1" customWidth="1"/>
    <col min="7427" max="7427" width="5.5703125" style="1" customWidth="1"/>
    <col min="7428" max="7428" width="5.28515625" style="1" customWidth="1"/>
    <col min="7429" max="7429" width="41" style="1" customWidth="1"/>
    <col min="7430" max="7430" width="13.42578125" style="1" customWidth="1"/>
    <col min="7431" max="7431" width="12.140625" style="1" customWidth="1"/>
    <col min="7432" max="7432" width="14.85546875" style="1" customWidth="1"/>
    <col min="7433" max="7433" width="12.28515625" style="1" customWidth="1"/>
    <col min="7434" max="7680" width="11.42578125" style="1"/>
    <col min="7681" max="7682" width="4.28515625" style="1" customWidth="1"/>
    <col min="7683" max="7683" width="5.5703125" style="1" customWidth="1"/>
    <col min="7684" max="7684" width="5.28515625" style="1" customWidth="1"/>
    <col min="7685" max="7685" width="41" style="1" customWidth="1"/>
    <col min="7686" max="7686" width="13.42578125" style="1" customWidth="1"/>
    <col min="7687" max="7687" width="12.140625" style="1" customWidth="1"/>
    <col min="7688" max="7688" width="14.85546875" style="1" customWidth="1"/>
    <col min="7689" max="7689" width="12.28515625" style="1" customWidth="1"/>
    <col min="7690" max="7936" width="11.42578125" style="1"/>
    <col min="7937" max="7938" width="4.28515625" style="1" customWidth="1"/>
    <col min="7939" max="7939" width="5.5703125" style="1" customWidth="1"/>
    <col min="7940" max="7940" width="5.28515625" style="1" customWidth="1"/>
    <col min="7941" max="7941" width="41" style="1" customWidth="1"/>
    <col min="7942" max="7942" width="13.42578125" style="1" customWidth="1"/>
    <col min="7943" max="7943" width="12.140625" style="1" customWidth="1"/>
    <col min="7944" max="7944" width="14.85546875" style="1" customWidth="1"/>
    <col min="7945" max="7945" width="12.28515625" style="1" customWidth="1"/>
    <col min="7946" max="8192" width="11.42578125" style="1"/>
    <col min="8193" max="8194" width="4.28515625" style="1" customWidth="1"/>
    <col min="8195" max="8195" width="5.5703125" style="1" customWidth="1"/>
    <col min="8196" max="8196" width="5.28515625" style="1" customWidth="1"/>
    <col min="8197" max="8197" width="41" style="1" customWidth="1"/>
    <col min="8198" max="8198" width="13.42578125" style="1" customWidth="1"/>
    <col min="8199" max="8199" width="12.140625" style="1" customWidth="1"/>
    <col min="8200" max="8200" width="14.85546875" style="1" customWidth="1"/>
    <col min="8201" max="8201" width="12.28515625" style="1" customWidth="1"/>
    <col min="8202" max="8448" width="11.42578125" style="1"/>
    <col min="8449" max="8450" width="4.28515625" style="1" customWidth="1"/>
    <col min="8451" max="8451" width="5.5703125" style="1" customWidth="1"/>
    <col min="8452" max="8452" width="5.28515625" style="1" customWidth="1"/>
    <col min="8453" max="8453" width="41" style="1" customWidth="1"/>
    <col min="8454" max="8454" width="13.42578125" style="1" customWidth="1"/>
    <col min="8455" max="8455" width="12.140625" style="1" customWidth="1"/>
    <col min="8456" max="8456" width="14.85546875" style="1" customWidth="1"/>
    <col min="8457" max="8457" width="12.28515625" style="1" customWidth="1"/>
    <col min="8458" max="8704" width="11.42578125" style="1"/>
    <col min="8705" max="8706" width="4.28515625" style="1" customWidth="1"/>
    <col min="8707" max="8707" width="5.5703125" style="1" customWidth="1"/>
    <col min="8708" max="8708" width="5.28515625" style="1" customWidth="1"/>
    <col min="8709" max="8709" width="41" style="1" customWidth="1"/>
    <col min="8710" max="8710" width="13.42578125" style="1" customWidth="1"/>
    <col min="8711" max="8711" width="12.140625" style="1" customWidth="1"/>
    <col min="8712" max="8712" width="14.85546875" style="1" customWidth="1"/>
    <col min="8713" max="8713" width="12.28515625" style="1" customWidth="1"/>
    <col min="8714" max="8960" width="11.42578125" style="1"/>
    <col min="8961" max="8962" width="4.28515625" style="1" customWidth="1"/>
    <col min="8963" max="8963" width="5.5703125" style="1" customWidth="1"/>
    <col min="8964" max="8964" width="5.28515625" style="1" customWidth="1"/>
    <col min="8965" max="8965" width="41" style="1" customWidth="1"/>
    <col min="8966" max="8966" width="13.42578125" style="1" customWidth="1"/>
    <col min="8967" max="8967" width="12.140625" style="1" customWidth="1"/>
    <col min="8968" max="8968" width="14.85546875" style="1" customWidth="1"/>
    <col min="8969" max="8969" width="12.28515625" style="1" customWidth="1"/>
    <col min="8970" max="9216" width="11.42578125" style="1"/>
    <col min="9217" max="9218" width="4.28515625" style="1" customWidth="1"/>
    <col min="9219" max="9219" width="5.5703125" style="1" customWidth="1"/>
    <col min="9220" max="9220" width="5.28515625" style="1" customWidth="1"/>
    <col min="9221" max="9221" width="41" style="1" customWidth="1"/>
    <col min="9222" max="9222" width="13.42578125" style="1" customWidth="1"/>
    <col min="9223" max="9223" width="12.140625" style="1" customWidth="1"/>
    <col min="9224" max="9224" width="14.85546875" style="1" customWidth="1"/>
    <col min="9225" max="9225" width="12.28515625" style="1" customWidth="1"/>
    <col min="9226" max="9472" width="11.42578125" style="1"/>
    <col min="9473" max="9474" width="4.28515625" style="1" customWidth="1"/>
    <col min="9475" max="9475" width="5.5703125" style="1" customWidth="1"/>
    <col min="9476" max="9476" width="5.28515625" style="1" customWidth="1"/>
    <col min="9477" max="9477" width="41" style="1" customWidth="1"/>
    <col min="9478" max="9478" width="13.42578125" style="1" customWidth="1"/>
    <col min="9479" max="9479" width="12.140625" style="1" customWidth="1"/>
    <col min="9480" max="9480" width="14.85546875" style="1" customWidth="1"/>
    <col min="9481" max="9481" width="12.28515625" style="1" customWidth="1"/>
    <col min="9482" max="9728" width="11.42578125" style="1"/>
    <col min="9729" max="9730" width="4.28515625" style="1" customWidth="1"/>
    <col min="9731" max="9731" width="5.5703125" style="1" customWidth="1"/>
    <col min="9732" max="9732" width="5.28515625" style="1" customWidth="1"/>
    <col min="9733" max="9733" width="41" style="1" customWidth="1"/>
    <col min="9734" max="9734" width="13.42578125" style="1" customWidth="1"/>
    <col min="9735" max="9735" width="12.140625" style="1" customWidth="1"/>
    <col min="9736" max="9736" width="14.85546875" style="1" customWidth="1"/>
    <col min="9737" max="9737" width="12.28515625" style="1" customWidth="1"/>
    <col min="9738" max="9984" width="11.42578125" style="1"/>
    <col min="9985" max="9986" width="4.28515625" style="1" customWidth="1"/>
    <col min="9987" max="9987" width="5.5703125" style="1" customWidth="1"/>
    <col min="9988" max="9988" width="5.28515625" style="1" customWidth="1"/>
    <col min="9989" max="9989" width="41" style="1" customWidth="1"/>
    <col min="9990" max="9990" width="13.42578125" style="1" customWidth="1"/>
    <col min="9991" max="9991" width="12.140625" style="1" customWidth="1"/>
    <col min="9992" max="9992" width="14.85546875" style="1" customWidth="1"/>
    <col min="9993" max="9993" width="12.28515625" style="1" customWidth="1"/>
    <col min="9994" max="10240" width="11.42578125" style="1"/>
    <col min="10241" max="10242" width="4.28515625" style="1" customWidth="1"/>
    <col min="10243" max="10243" width="5.5703125" style="1" customWidth="1"/>
    <col min="10244" max="10244" width="5.28515625" style="1" customWidth="1"/>
    <col min="10245" max="10245" width="41" style="1" customWidth="1"/>
    <col min="10246" max="10246" width="13.42578125" style="1" customWidth="1"/>
    <col min="10247" max="10247" width="12.140625" style="1" customWidth="1"/>
    <col min="10248" max="10248" width="14.85546875" style="1" customWidth="1"/>
    <col min="10249" max="10249" width="12.28515625" style="1" customWidth="1"/>
    <col min="10250" max="10496" width="11.42578125" style="1"/>
    <col min="10497" max="10498" width="4.28515625" style="1" customWidth="1"/>
    <col min="10499" max="10499" width="5.5703125" style="1" customWidth="1"/>
    <col min="10500" max="10500" width="5.28515625" style="1" customWidth="1"/>
    <col min="10501" max="10501" width="41" style="1" customWidth="1"/>
    <col min="10502" max="10502" width="13.42578125" style="1" customWidth="1"/>
    <col min="10503" max="10503" width="12.140625" style="1" customWidth="1"/>
    <col min="10504" max="10504" width="14.85546875" style="1" customWidth="1"/>
    <col min="10505" max="10505" width="12.28515625" style="1" customWidth="1"/>
    <col min="10506" max="10752" width="11.42578125" style="1"/>
    <col min="10753" max="10754" width="4.28515625" style="1" customWidth="1"/>
    <col min="10755" max="10755" width="5.5703125" style="1" customWidth="1"/>
    <col min="10756" max="10756" width="5.28515625" style="1" customWidth="1"/>
    <col min="10757" max="10757" width="41" style="1" customWidth="1"/>
    <col min="10758" max="10758" width="13.42578125" style="1" customWidth="1"/>
    <col min="10759" max="10759" width="12.140625" style="1" customWidth="1"/>
    <col min="10760" max="10760" width="14.85546875" style="1" customWidth="1"/>
    <col min="10761" max="10761" width="12.28515625" style="1" customWidth="1"/>
    <col min="10762" max="11008" width="11.42578125" style="1"/>
    <col min="11009" max="11010" width="4.28515625" style="1" customWidth="1"/>
    <col min="11011" max="11011" width="5.5703125" style="1" customWidth="1"/>
    <col min="11012" max="11012" width="5.28515625" style="1" customWidth="1"/>
    <col min="11013" max="11013" width="41" style="1" customWidth="1"/>
    <col min="11014" max="11014" width="13.42578125" style="1" customWidth="1"/>
    <col min="11015" max="11015" width="12.140625" style="1" customWidth="1"/>
    <col min="11016" max="11016" width="14.85546875" style="1" customWidth="1"/>
    <col min="11017" max="11017" width="12.28515625" style="1" customWidth="1"/>
    <col min="11018" max="11264" width="11.42578125" style="1"/>
    <col min="11265" max="11266" width="4.28515625" style="1" customWidth="1"/>
    <col min="11267" max="11267" width="5.5703125" style="1" customWidth="1"/>
    <col min="11268" max="11268" width="5.28515625" style="1" customWidth="1"/>
    <col min="11269" max="11269" width="41" style="1" customWidth="1"/>
    <col min="11270" max="11270" width="13.42578125" style="1" customWidth="1"/>
    <col min="11271" max="11271" width="12.140625" style="1" customWidth="1"/>
    <col min="11272" max="11272" width="14.85546875" style="1" customWidth="1"/>
    <col min="11273" max="11273" width="12.28515625" style="1" customWidth="1"/>
    <col min="11274" max="11520" width="11.42578125" style="1"/>
    <col min="11521" max="11522" width="4.28515625" style="1" customWidth="1"/>
    <col min="11523" max="11523" width="5.5703125" style="1" customWidth="1"/>
    <col min="11524" max="11524" width="5.28515625" style="1" customWidth="1"/>
    <col min="11525" max="11525" width="41" style="1" customWidth="1"/>
    <col min="11526" max="11526" width="13.42578125" style="1" customWidth="1"/>
    <col min="11527" max="11527" width="12.140625" style="1" customWidth="1"/>
    <col min="11528" max="11528" width="14.85546875" style="1" customWidth="1"/>
    <col min="11529" max="11529" width="12.28515625" style="1" customWidth="1"/>
    <col min="11530" max="11776" width="11.42578125" style="1"/>
    <col min="11777" max="11778" width="4.28515625" style="1" customWidth="1"/>
    <col min="11779" max="11779" width="5.5703125" style="1" customWidth="1"/>
    <col min="11780" max="11780" width="5.28515625" style="1" customWidth="1"/>
    <col min="11781" max="11781" width="41" style="1" customWidth="1"/>
    <col min="11782" max="11782" width="13.42578125" style="1" customWidth="1"/>
    <col min="11783" max="11783" width="12.140625" style="1" customWidth="1"/>
    <col min="11784" max="11784" width="14.85546875" style="1" customWidth="1"/>
    <col min="11785" max="11785" width="12.28515625" style="1" customWidth="1"/>
    <col min="11786" max="12032" width="11.42578125" style="1"/>
    <col min="12033" max="12034" width="4.28515625" style="1" customWidth="1"/>
    <col min="12035" max="12035" width="5.5703125" style="1" customWidth="1"/>
    <col min="12036" max="12036" width="5.28515625" style="1" customWidth="1"/>
    <col min="12037" max="12037" width="41" style="1" customWidth="1"/>
    <col min="12038" max="12038" width="13.42578125" style="1" customWidth="1"/>
    <col min="12039" max="12039" width="12.140625" style="1" customWidth="1"/>
    <col min="12040" max="12040" width="14.85546875" style="1" customWidth="1"/>
    <col min="12041" max="12041" width="12.28515625" style="1" customWidth="1"/>
    <col min="12042" max="12288" width="11.42578125" style="1"/>
    <col min="12289" max="12290" width="4.28515625" style="1" customWidth="1"/>
    <col min="12291" max="12291" width="5.5703125" style="1" customWidth="1"/>
    <col min="12292" max="12292" width="5.28515625" style="1" customWidth="1"/>
    <col min="12293" max="12293" width="41" style="1" customWidth="1"/>
    <col min="12294" max="12294" width="13.42578125" style="1" customWidth="1"/>
    <col min="12295" max="12295" width="12.140625" style="1" customWidth="1"/>
    <col min="12296" max="12296" width="14.85546875" style="1" customWidth="1"/>
    <col min="12297" max="12297" width="12.28515625" style="1" customWidth="1"/>
    <col min="12298" max="12544" width="11.42578125" style="1"/>
    <col min="12545" max="12546" width="4.28515625" style="1" customWidth="1"/>
    <col min="12547" max="12547" width="5.5703125" style="1" customWidth="1"/>
    <col min="12548" max="12548" width="5.28515625" style="1" customWidth="1"/>
    <col min="12549" max="12549" width="41" style="1" customWidth="1"/>
    <col min="12550" max="12550" width="13.42578125" style="1" customWidth="1"/>
    <col min="12551" max="12551" width="12.140625" style="1" customWidth="1"/>
    <col min="12552" max="12552" width="14.85546875" style="1" customWidth="1"/>
    <col min="12553" max="12553" width="12.28515625" style="1" customWidth="1"/>
    <col min="12554" max="12800" width="11.42578125" style="1"/>
    <col min="12801" max="12802" width="4.28515625" style="1" customWidth="1"/>
    <col min="12803" max="12803" width="5.5703125" style="1" customWidth="1"/>
    <col min="12804" max="12804" width="5.28515625" style="1" customWidth="1"/>
    <col min="12805" max="12805" width="41" style="1" customWidth="1"/>
    <col min="12806" max="12806" width="13.42578125" style="1" customWidth="1"/>
    <col min="12807" max="12807" width="12.140625" style="1" customWidth="1"/>
    <col min="12808" max="12808" width="14.85546875" style="1" customWidth="1"/>
    <col min="12809" max="12809" width="12.28515625" style="1" customWidth="1"/>
    <col min="12810" max="13056" width="11.42578125" style="1"/>
    <col min="13057" max="13058" width="4.28515625" style="1" customWidth="1"/>
    <col min="13059" max="13059" width="5.5703125" style="1" customWidth="1"/>
    <col min="13060" max="13060" width="5.28515625" style="1" customWidth="1"/>
    <col min="13061" max="13061" width="41" style="1" customWidth="1"/>
    <col min="13062" max="13062" width="13.42578125" style="1" customWidth="1"/>
    <col min="13063" max="13063" width="12.140625" style="1" customWidth="1"/>
    <col min="13064" max="13064" width="14.85546875" style="1" customWidth="1"/>
    <col min="13065" max="13065" width="12.28515625" style="1" customWidth="1"/>
    <col min="13066" max="13312" width="11.42578125" style="1"/>
    <col min="13313" max="13314" width="4.28515625" style="1" customWidth="1"/>
    <col min="13315" max="13315" width="5.5703125" style="1" customWidth="1"/>
    <col min="13316" max="13316" width="5.28515625" style="1" customWidth="1"/>
    <col min="13317" max="13317" width="41" style="1" customWidth="1"/>
    <col min="13318" max="13318" width="13.42578125" style="1" customWidth="1"/>
    <col min="13319" max="13319" width="12.140625" style="1" customWidth="1"/>
    <col min="13320" max="13320" width="14.85546875" style="1" customWidth="1"/>
    <col min="13321" max="13321" width="12.28515625" style="1" customWidth="1"/>
    <col min="13322" max="13568" width="11.42578125" style="1"/>
    <col min="13569" max="13570" width="4.28515625" style="1" customWidth="1"/>
    <col min="13571" max="13571" width="5.5703125" style="1" customWidth="1"/>
    <col min="13572" max="13572" width="5.28515625" style="1" customWidth="1"/>
    <col min="13573" max="13573" width="41" style="1" customWidth="1"/>
    <col min="13574" max="13574" width="13.42578125" style="1" customWidth="1"/>
    <col min="13575" max="13575" width="12.140625" style="1" customWidth="1"/>
    <col min="13576" max="13576" width="14.85546875" style="1" customWidth="1"/>
    <col min="13577" max="13577" width="12.28515625" style="1" customWidth="1"/>
    <col min="13578" max="13824" width="11.42578125" style="1"/>
    <col min="13825" max="13826" width="4.28515625" style="1" customWidth="1"/>
    <col min="13827" max="13827" width="5.5703125" style="1" customWidth="1"/>
    <col min="13828" max="13828" width="5.28515625" style="1" customWidth="1"/>
    <col min="13829" max="13829" width="41" style="1" customWidth="1"/>
    <col min="13830" max="13830" width="13.42578125" style="1" customWidth="1"/>
    <col min="13831" max="13831" width="12.140625" style="1" customWidth="1"/>
    <col min="13832" max="13832" width="14.85546875" style="1" customWidth="1"/>
    <col min="13833" max="13833" width="12.28515625" style="1" customWidth="1"/>
    <col min="13834" max="14080" width="11.42578125" style="1"/>
    <col min="14081" max="14082" width="4.28515625" style="1" customWidth="1"/>
    <col min="14083" max="14083" width="5.5703125" style="1" customWidth="1"/>
    <col min="14084" max="14084" width="5.28515625" style="1" customWidth="1"/>
    <col min="14085" max="14085" width="41" style="1" customWidth="1"/>
    <col min="14086" max="14086" width="13.42578125" style="1" customWidth="1"/>
    <col min="14087" max="14087" width="12.140625" style="1" customWidth="1"/>
    <col min="14088" max="14088" width="14.85546875" style="1" customWidth="1"/>
    <col min="14089" max="14089" width="12.28515625" style="1" customWidth="1"/>
    <col min="14090" max="14336" width="11.42578125" style="1"/>
    <col min="14337" max="14338" width="4.28515625" style="1" customWidth="1"/>
    <col min="14339" max="14339" width="5.5703125" style="1" customWidth="1"/>
    <col min="14340" max="14340" width="5.28515625" style="1" customWidth="1"/>
    <col min="14341" max="14341" width="41" style="1" customWidth="1"/>
    <col min="14342" max="14342" width="13.42578125" style="1" customWidth="1"/>
    <col min="14343" max="14343" width="12.140625" style="1" customWidth="1"/>
    <col min="14344" max="14344" width="14.85546875" style="1" customWidth="1"/>
    <col min="14345" max="14345" width="12.28515625" style="1" customWidth="1"/>
    <col min="14346" max="14592" width="11.42578125" style="1"/>
    <col min="14593" max="14594" width="4.28515625" style="1" customWidth="1"/>
    <col min="14595" max="14595" width="5.5703125" style="1" customWidth="1"/>
    <col min="14596" max="14596" width="5.28515625" style="1" customWidth="1"/>
    <col min="14597" max="14597" width="41" style="1" customWidth="1"/>
    <col min="14598" max="14598" width="13.42578125" style="1" customWidth="1"/>
    <col min="14599" max="14599" width="12.140625" style="1" customWidth="1"/>
    <col min="14600" max="14600" width="14.85546875" style="1" customWidth="1"/>
    <col min="14601" max="14601" width="12.28515625" style="1" customWidth="1"/>
    <col min="14602" max="14848" width="11.42578125" style="1"/>
    <col min="14849" max="14850" width="4.28515625" style="1" customWidth="1"/>
    <col min="14851" max="14851" width="5.5703125" style="1" customWidth="1"/>
    <col min="14852" max="14852" width="5.28515625" style="1" customWidth="1"/>
    <col min="14853" max="14853" width="41" style="1" customWidth="1"/>
    <col min="14854" max="14854" width="13.42578125" style="1" customWidth="1"/>
    <col min="14855" max="14855" width="12.140625" style="1" customWidth="1"/>
    <col min="14856" max="14856" width="14.85546875" style="1" customWidth="1"/>
    <col min="14857" max="14857" width="12.28515625" style="1" customWidth="1"/>
    <col min="14858" max="15104" width="11.42578125" style="1"/>
    <col min="15105" max="15106" width="4.28515625" style="1" customWidth="1"/>
    <col min="15107" max="15107" width="5.5703125" style="1" customWidth="1"/>
    <col min="15108" max="15108" width="5.28515625" style="1" customWidth="1"/>
    <col min="15109" max="15109" width="41" style="1" customWidth="1"/>
    <col min="15110" max="15110" width="13.42578125" style="1" customWidth="1"/>
    <col min="15111" max="15111" width="12.140625" style="1" customWidth="1"/>
    <col min="15112" max="15112" width="14.85546875" style="1" customWidth="1"/>
    <col min="15113" max="15113" width="12.28515625" style="1" customWidth="1"/>
    <col min="15114" max="15360" width="11.42578125" style="1"/>
    <col min="15361" max="15362" width="4.28515625" style="1" customWidth="1"/>
    <col min="15363" max="15363" width="5.5703125" style="1" customWidth="1"/>
    <col min="15364" max="15364" width="5.28515625" style="1" customWidth="1"/>
    <col min="15365" max="15365" width="41" style="1" customWidth="1"/>
    <col min="15366" max="15366" width="13.42578125" style="1" customWidth="1"/>
    <col min="15367" max="15367" width="12.140625" style="1" customWidth="1"/>
    <col min="15368" max="15368" width="14.85546875" style="1" customWidth="1"/>
    <col min="15369" max="15369" width="12.28515625" style="1" customWidth="1"/>
    <col min="15370" max="15616" width="11.42578125" style="1"/>
    <col min="15617" max="15618" width="4.28515625" style="1" customWidth="1"/>
    <col min="15619" max="15619" width="5.5703125" style="1" customWidth="1"/>
    <col min="15620" max="15620" width="5.28515625" style="1" customWidth="1"/>
    <col min="15621" max="15621" width="41" style="1" customWidth="1"/>
    <col min="15622" max="15622" width="13.42578125" style="1" customWidth="1"/>
    <col min="15623" max="15623" width="12.140625" style="1" customWidth="1"/>
    <col min="15624" max="15624" width="14.85546875" style="1" customWidth="1"/>
    <col min="15625" max="15625" width="12.28515625" style="1" customWidth="1"/>
    <col min="15626" max="15872" width="11.42578125" style="1"/>
    <col min="15873" max="15874" width="4.28515625" style="1" customWidth="1"/>
    <col min="15875" max="15875" width="5.5703125" style="1" customWidth="1"/>
    <col min="15876" max="15876" width="5.28515625" style="1" customWidth="1"/>
    <col min="15877" max="15877" width="41" style="1" customWidth="1"/>
    <col min="15878" max="15878" width="13.42578125" style="1" customWidth="1"/>
    <col min="15879" max="15879" width="12.140625" style="1" customWidth="1"/>
    <col min="15880" max="15880" width="14.85546875" style="1" customWidth="1"/>
    <col min="15881" max="15881" width="12.28515625" style="1" customWidth="1"/>
    <col min="15882" max="16128" width="11.42578125" style="1"/>
    <col min="16129" max="16130" width="4.28515625" style="1" customWidth="1"/>
    <col min="16131" max="16131" width="5.5703125" style="1" customWidth="1"/>
    <col min="16132" max="16132" width="5.28515625" style="1" customWidth="1"/>
    <col min="16133" max="16133" width="41" style="1" customWidth="1"/>
    <col min="16134" max="16134" width="13.42578125" style="1" customWidth="1"/>
    <col min="16135" max="16135" width="12.140625" style="1" customWidth="1"/>
    <col min="16136" max="16136" width="14.85546875" style="1" customWidth="1"/>
    <col min="16137" max="16137" width="12.28515625" style="1" customWidth="1"/>
    <col min="16138" max="16384" width="11.42578125" style="1"/>
  </cols>
  <sheetData>
    <row r="1" spans="1:14" ht="63.75" customHeight="1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</row>
    <row r="2" spans="1:14" ht="15" x14ac:dyDescent="0.2">
      <c r="A2" s="2"/>
    </row>
    <row r="3" spans="1:14" ht="18" x14ac:dyDescent="0.2">
      <c r="A3" s="97" t="s">
        <v>1</v>
      </c>
      <c r="B3" s="97"/>
      <c r="C3" s="97"/>
      <c r="D3" s="97"/>
      <c r="E3" s="97"/>
      <c r="F3" s="97"/>
      <c r="G3" s="97"/>
      <c r="H3" s="97"/>
      <c r="I3" s="97"/>
    </row>
    <row r="4" spans="1:14" s="7" customFormat="1" ht="18" x14ac:dyDescent="0.2">
      <c r="A4" s="5"/>
      <c r="B4" s="5"/>
      <c r="C4" s="5"/>
      <c r="D4" s="5"/>
      <c r="E4" s="5"/>
      <c r="F4" s="5"/>
      <c r="G4" s="6"/>
      <c r="H4" s="5"/>
      <c r="I4" s="5"/>
    </row>
    <row r="5" spans="1:14" ht="18" x14ac:dyDescent="0.2">
      <c r="A5" s="98" t="s">
        <v>2</v>
      </c>
      <c r="B5" s="98"/>
      <c r="C5" s="98"/>
      <c r="D5" s="98"/>
      <c r="E5" s="98"/>
      <c r="F5" s="98"/>
      <c r="G5" s="99"/>
      <c r="H5" s="99"/>
    </row>
    <row r="6" spans="1:14" ht="18" x14ac:dyDescent="0.2">
      <c r="A6" s="97"/>
      <c r="B6" s="97"/>
      <c r="C6" s="97"/>
      <c r="D6" s="97"/>
      <c r="E6" s="97"/>
      <c r="F6" s="97"/>
      <c r="G6" s="97"/>
      <c r="H6" s="100"/>
    </row>
    <row r="7" spans="1:14" ht="18" x14ac:dyDescent="0.25">
      <c r="A7" s="8"/>
      <c r="B7" s="9"/>
      <c r="C7" s="9"/>
      <c r="D7" s="9"/>
      <c r="E7" s="9"/>
    </row>
    <row r="8" spans="1:14" ht="39" x14ac:dyDescent="0.25">
      <c r="A8" s="10"/>
      <c r="B8" s="11"/>
      <c r="C8" s="11"/>
      <c r="D8" s="12"/>
      <c r="E8" s="13"/>
      <c r="F8" s="14" t="s">
        <v>3</v>
      </c>
      <c r="G8" s="15" t="s">
        <v>4</v>
      </c>
      <c r="H8" s="14" t="s">
        <v>5</v>
      </c>
      <c r="I8" s="14" t="s">
        <v>6</v>
      </c>
    </row>
    <row r="9" spans="1:14" ht="15" x14ac:dyDescent="0.25">
      <c r="A9" s="93" t="s">
        <v>7</v>
      </c>
      <c r="B9" s="94"/>
      <c r="C9" s="94"/>
      <c r="D9" s="94"/>
      <c r="E9" s="95"/>
      <c r="F9" s="16">
        <f>F10+F11</f>
        <v>3771300</v>
      </c>
      <c r="G9" s="16">
        <v>-478357</v>
      </c>
      <c r="H9" s="16">
        <f>H10+H11</f>
        <v>3292943</v>
      </c>
      <c r="I9" s="16">
        <f>G9/F9*100</f>
        <v>-12.684140747222445</v>
      </c>
    </row>
    <row r="10" spans="1:14" ht="15" x14ac:dyDescent="0.25">
      <c r="A10" s="93" t="s">
        <v>8</v>
      </c>
      <c r="B10" s="94"/>
      <c r="C10" s="94"/>
      <c r="D10" s="94"/>
      <c r="E10" s="95"/>
      <c r="F10" s="17">
        <v>3771300</v>
      </c>
      <c r="G10" s="17">
        <v>-478357</v>
      </c>
      <c r="H10" s="18">
        <f>F10+G10</f>
        <v>3292943</v>
      </c>
      <c r="I10" s="18">
        <f>G10/F10*100</f>
        <v>-12.684140747222445</v>
      </c>
    </row>
    <row r="11" spans="1:14" ht="15" x14ac:dyDescent="0.25">
      <c r="A11" s="101" t="s">
        <v>9</v>
      </c>
      <c r="B11" s="95"/>
      <c r="C11" s="95"/>
      <c r="D11" s="95"/>
      <c r="E11" s="95"/>
      <c r="F11" s="19">
        <v>0</v>
      </c>
      <c r="G11" s="19">
        <v>0</v>
      </c>
      <c r="H11" s="18">
        <f>F11+G11</f>
        <v>0</v>
      </c>
      <c r="I11" s="16"/>
    </row>
    <row r="12" spans="1:14" ht="15" x14ac:dyDescent="0.25">
      <c r="A12" s="20" t="s">
        <v>10</v>
      </c>
      <c r="B12" s="21"/>
      <c r="C12" s="21"/>
      <c r="D12" s="21"/>
      <c r="E12" s="21"/>
      <c r="F12" s="22">
        <f>F13+F14</f>
        <v>3819137</v>
      </c>
      <c r="G12" s="22">
        <f>G13+G14</f>
        <v>-478357</v>
      </c>
      <c r="H12" s="16">
        <f>H13+H14</f>
        <v>3340780</v>
      </c>
      <c r="I12" s="16">
        <f>G12/F12*100</f>
        <v>-12.525264215449722</v>
      </c>
    </row>
    <row r="13" spans="1:14" ht="15.75" x14ac:dyDescent="0.25">
      <c r="A13" s="102" t="s">
        <v>11</v>
      </c>
      <c r="B13" s="94"/>
      <c r="C13" s="94"/>
      <c r="D13" s="94"/>
      <c r="E13" s="94"/>
      <c r="F13" s="18">
        <v>3749137</v>
      </c>
      <c r="G13" s="18">
        <v>-430357</v>
      </c>
      <c r="H13" s="18">
        <v>3318780</v>
      </c>
      <c r="I13" s="18">
        <f>G13/F13*100</f>
        <v>-11.478828327692479</v>
      </c>
      <c r="N13" s="23"/>
    </row>
    <row r="14" spans="1:14" ht="15.75" x14ac:dyDescent="0.25">
      <c r="A14" s="101" t="s">
        <v>12</v>
      </c>
      <c r="B14" s="95"/>
      <c r="C14" s="95"/>
      <c r="D14" s="95"/>
      <c r="E14" s="95"/>
      <c r="F14" s="18">
        <v>70000</v>
      </c>
      <c r="G14" s="18">
        <v>-48000</v>
      </c>
      <c r="H14" s="18">
        <f>F14+G14</f>
        <v>22000</v>
      </c>
      <c r="I14" s="18">
        <f>G14/F14*100</f>
        <v>-68.571428571428569</v>
      </c>
      <c r="N14" s="23"/>
    </row>
    <row r="15" spans="1:14" ht="15" x14ac:dyDescent="0.25">
      <c r="A15" s="102" t="s">
        <v>13</v>
      </c>
      <c r="B15" s="94"/>
      <c r="C15" s="94"/>
      <c r="D15" s="94"/>
      <c r="E15" s="94"/>
      <c r="F15" s="16">
        <f>F9-F12</f>
        <v>-47837</v>
      </c>
      <c r="G15" s="16"/>
      <c r="H15" s="16">
        <f>H9-H12</f>
        <v>-47837</v>
      </c>
      <c r="I15" s="16">
        <f>G15/F15*100</f>
        <v>0</v>
      </c>
    </row>
    <row r="16" spans="1:14" ht="15" x14ac:dyDescent="0.2">
      <c r="A16" s="103"/>
      <c r="B16" s="104"/>
      <c r="C16" s="104"/>
      <c r="D16" s="104"/>
      <c r="E16" s="104"/>
      <c r="F16" s="105"/>
      <c r="G16" s="105"/>
      <c r="H16" s="105"/>
      <c r="I16" s="24"/>
    </row>
    <row r="17" spans="1:9" s="27" customFormat="1" ht="18" x14ac:dyDescent="0.25">
      <c r="A17" s="93" t="s">
        <v>14</v>
      </c>
      <c r="B17" s="94"/>
      <c r="C17" s="94"/>
      <c r="D17" s="94"/>
      <c r="E17" s="95"/>
      <c r="F17" s="25">
        <v>47837</v>
      </c>
      <c r="G17" s="25"/>
      <c r="H17" s="16">
        <v>47837</v>
      </c>
      <c r="I17" s="26"/>
    </row>
    <row r="18" spans="1:9" s="27" customFormat="1" ht="18" x14ac:dyDescent="0.25">
      <c r="A18" s="106"/>
      <c r="B18" s="104"/>
      <c r="C18" s="104"/>
      <c r="D18" s="104"/>
      <c r="E18" s="104"/>
      <c r="F18" s="105"/>
      <c r="G18" s="105"/>
      <c r="H18" s="105"/>
      <c r="I18" s="24"/>
    </row>
    <row r="19" spans="1:9" s="27" customFormat="1" ht="18" x14ac:dyDescent="0.25">
      <c r="A19" s="93" t="s">
        <v>15</v>
      </c>
      <c r="B19" s="94"/>
      <c r="C19" s="94"/>
      <c r="D19" s="94"/>
      <c r="E19" s="94"/>
      <c r="F19" s="28">
        <v>0</v>
      </c>
      <c r="G19" s="28">
        <v>0</v>
      </c>
      <c r="H19" s="28">
        <v>0</v>
      </c>
      <c r="I19" s="26"/>
    </row>
    <row r="20" spans="1:9" s="27" customFormat="1" ht="18" x14ac:dyDescent="0.25">
      <c r="A20" s="93" t="s">
        <v>16</v>
      </c>
      <c r="B20" s="94"/>
      <c r="C20" s="94"/>
      <c r="D20" s="94"/>
      <c r="E20" s="94"/>
      <c r="F20" s="28">
        <v>0</v>
      </c>
      <c r="G20" s="28">
        <v>0</v>
      </c>
      <c r="H20" s="28">
        <v>0</v>
      </c>
      <c r="I20" s="26"/>
    </row>
    <row r="21" spans="1:9" s="27" customFormat="1" ht="18" x14ac:dyDescent="0.25">
      <c r="A21" s="102" t="s">
        <v>17</v>
      </c>
      <c r="B21" s="94"/>
      <c r="C21" s="94"/>
      <c r="D21" s="94"/>
      <c r="E21" s="94"/>
      <c r="F21" s="28"/>
      <c r="G21" s="28"/>
      <c r="H21" s="28"/>
      <c r="I21" s="26"/>
    </row>
    <row r="22" spans="1:9" s="27" customFormat="1" ht="18" x14ac:dyDescent="0.25">
      <c r="A22" s="29"/>
      <c r="B22" s="30"/>
      <c r="C22" s="31"/>
      <c r="D22" s="32"/>
      <c r="E22" s="30"/>
      <c r="F22" s="33"/>
      <c r="G22" s="33"/>
      <c r="H22" s="33"/>
      <c r="I22" s="26"/>
    </row>
    <row r="23" spans="1:9" s="27" customFormat="1" ht="18" customHeight="1" x14ac:dyDescent="0.25">
      <c r="A23" s="102" t="s">
        <v>18</v>
      </c>
      <c r="B23" s="94"/>
      <c r="C23" s="94"/>
      <c r="D23" s="94"/>
      <c r="E23" s="94"/>
      <c r="F23" s="28">
        <f>F15+F17</f>
        <v>0</v>
      </c>
      <c r="G23" s="28">
        <f>G15+G17</f>
        <v>0</v>
      </c>
      <c r="H23" s="28">
        <f>H15+H17</f>
        <v>0</v>
      </c>
      <c r="I23" s="26"/>
    </row>
    <row r="24" spans="1:9" ht="18" x14ac:dyDescent="0.25">
      <c r="A24" s="34"/>
      <c r="B24" s="9"/>
      <c r="C24" s="9"/>
      <c r="D24" s="9"/>
      <c r="E24" s="9"/>
      <c r="F24" s="27"/>
      <c r="G24" s="35"/>
      <c r="H24" s="27"/>
      <c r="I24" s="27"/>
    </row>
  </sheetData>
  <mergeCells count="17">
    <mergeCell ref="A18:H18"/>
    <mergeCell ref="A19:E19"/>
    <mergeCell ref="A20:E20"/>
    <mergeCell ref="A21:E21"/>
    <mergeCell ref="A23:E23"/>
    <mergeCell ref="A17:E17"/>
    <mergeCell ref="A1:I1"/>
    <mergeCell ref="A3:I3"/>
    <mergeCell ref="A5:H5"/>
    <mergeCell ref="A6:H6"/>
    <mergeCell ref="A9:E9"/>
    <mergeCell ref="A10:E10"/>
    <mergeCell ref="A11:E11"/>
    <mergeCell ref="A13:E13"/>
    <mergeCell ref="A14:E14"/>
    <mergeCell ref="A15:E15"/>
    <mergeCell ref="A16:H16"/>
  </mergeCells>
  <pageMargins left="0.7" right="0.7" top="0.75" bottom="0.75" header="0.3" footer="0.3"/>
  <pageSetup paperSize="9" scale="7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5" zoomScale="40" zoomScaleNormal="40" workbookViewId="0">
      <selection activeCell="R25" sqref="R25"/>
    </sheetView>
  </sheetViews>
  <sheetFormatPr defaultRowHeight="15" x14ac:dyDescent="0.25"/>
  <cols>
    <col min="1" max="1" width="21.7109375" customWidth="1"/>
    <col min="2" max="2" width="5.85546875" customWidth="1"/>
    <col min="3" max="3" width="4.7109375" customWidth="1"/>
    <col min="4" max="4" width="10.140625" customWidth="1"/>
    <col min="6" max="6" width="91" customWidth="1"/>
    <col min="7" max="7" width="30.85546875" customWidth="1"/>
    <col min="8" max="8" width="27.5703125" customWidth="1"/>
    <col min="9" max="9" width="30.7109375" customWidth="1"/>
    <col min="10" max="10" width="21.28515625" customWidth="1"/>
    <col min="257" max="257" width="21.7109375" customWidth="1"/>
    <col min="258" max="258" width="5.85546875" customWidth="1"/>
    <col min="259" max="259" width="4.7109375" customWidth="1"/>
    <col min="260" max="260" width="10.140625" customWidth="1"/>
    <col min="262" max="262" width="91" customWidth="1"/>
    <col min="263" max="263" width="30.85546875" customWidth="1"/>
    <col min="264" max="264" width="27.5703125" customWidth="1"/>
    <col min="265" max="265" width="30.7109375" customWidth="1"/>
    <col min="266" max="266" width="21.28515625" customWidth="1"/>
    <col min="513" max="513" width="21.7109375" customWidth="1"/>
    <col min="514" max="514" width="5.85546875" customWidth="1"/>
    <col min="515" max="515" width="4.7109375" customWidth="1"/>
    <col min="516" max="516" width="10.140625" customWidth="1"/>
    <col min="518" max="518" width="91" customWidth="1"/>
    <col min="519" max="519" width="30.85546875" customWidth="1"/>
    <col min="520" max="520" width="27.5703125" customWidth="1"/>
    <col min="521" max="521" width="30.7109375" customWidth="1"/>
    <col min="522" max="522" width="21.28515625" customWidth="1"/>
    <col min="769" max="769" width="21.7109375" customWidth="1"/>
    <col min="770" max="770" width="5.85546875" customWidth="1"/>
    <col min="771" max="771" width="4.7109375" customWidth="1"/>
    <col min="772" max="772" width="10.140625" customWidth="1"/>
    <col min="774" max="774" width="91" customWidth="1"/>
    <col min="775" max="775" width="30.85546875" customWidth="1"/>
    <col min="776" max="776" width="27.5703125" customWidth="1"/>
    <col min="777" max="777" width="30.7109375" customWidth="1"/>
    <col min="778" max="778" width="21.28515625" customWidth="1"/>
    <col min="1025" max="1025" width="21.7109375" customWidth="1"/>
    <col min="1026" max="1026" width="5.85546875" customWidth="1"/>
    <col min="1027" max="1027" width="4.7109375" customWidth="1"/>
    <col min="1028" max="1028" width="10.140625" customWidth="1"/>
    <col min="1030" max="1030" width="91" customWidth="1"/>
    <col min="1031" max="1031" width="30.85546875" customWidth="1"/>
    <col min="1032" max="1032" width="27.5703125" customWidth="1"/>
    <col min="1033" max="1033" width="30.7109375" customWidth="1"/>
    <col min="1034" max="1034" width="21.28515625" customWidth="1"/>
    <col min="1281" max="1281" width="21.7109375" customWidth="1"/>
    <col min="1282" max="1282" width="5.85546875" customWidth="1"/>
    <col min="1283" max="1283" width="4.7109375" customWidth="1"/>
    <col min="1284" max="1284" width="10.140625" customWidth="1"/>
    <col min="1286" max="1286" width="91" customWidth="1"/>
    <col min="1287" max="1287" width="30.85546875" customWidth="1"/>
    <col min="1288" max="1288" width="27.5703125" customWidth="1"/>
    <col min="1289" max="1289" width="30.7109375" customWidth="1"/>
    <col min="1290" max="1290" width="21.28515625" customWidth="1"/>
    <col min="1537" max="1537" width="21.7109375" customWidth="1"/>
    <col min="1538" max="1538" width="5.85546875" customWidth="1"/>
    <col min="1539" max="1539" width="4.7109375" customWidth="1"/>
    <col min="1540" max="1540" width="10.140625" customWidth="1"/>
    <col min="1542" max="1542" width="91" customWidth="1"/>
    <col min="1543" max="1543" width="30.85546875" customWidth="1"/>
    <col min="1544" max="1544" width="27.5703125" customWidth="1"/>
    <col min="1545" max="1545" width="30.7109375" customWidth="1"/>
    <col min="1546" max="1546" width="21.28515625" customWidth="1"/>
    <col min="1793" max="1793" width="21.7109375" customWidth="1"/>
    <col min="1794" max="1794" width="5.85546875" customWidth="1"/>
    <col min="1795" max="1795" width="4.7109375" customWidth="1"/>
    <col min="1796" max="1796" width="10.140625" customWidth="1"/>
    <col min="1798" max="1798" width="91" customWidth="1"/>
    <col min="1799" max="1799" width="30.85546875" customWidth="1"/>
    <col min="1800" max="1800" width="27.5703125" customWidth="1"/>
    <col min="1801" max="1801" width="30.7109375" customWidth="1"/>
    <col min="1802" max="1802" width="21.28515625" customWidth="1"/>
    <col min="2049" max="2049" width="21.7109375" customWidth="1"/>
    <col min="2050" max="2050" width="5.85546875" customWidth="1"/>
    <col min="2051" max="2051" width="4.7109375" customWidth="1"/>
    <col min="2052" max="2052" width="10.140625" customWidth="1"/>
    <col min="2054" max="2054" width="91" customWidth="1"/>
    <col min="2055" max="2055" width="30.85546875" customWidth="1"/>
    <col min="2056" max="2056" width="27.5703125" customWidth="1"/>
    <col min="2057" max="2057" width="30.7109375" customWidth="1"/>
    <col min="2058" max="2058" width="21.28515625" customWidth="1"/>
    <col min="2305" max="2305" width="21.7109375" customWidth="1"/>
    <col min="2306" max="2306" width="5.85546875" customWidth="1"/>
    <col min="2307" max="2307" width="4.7109375" customWidth="1"/>
    <col min="2308" max="2308" width="10.140625" customWidth="1"/>
    <col min="2310" max="2310" width="91" customWidth="1"/>
    <col min="2311" max="2311" width="30.85546875" customWidth="1"/>
    <col min="2312" max="2312" width="27.5703125" customWidth="1"/>
    <col min="2313" max="2313" width="30.7109375" customWidth="1"/>
    <col min="2314" max="2314" width="21.28515625" customWidth="1"/>
    <col min="2561" max="2561" width="21.7109375" customWidth="1"/>
    <col min="2562" max="2562" width="5.85546875" customWidth="1"/>
    <col min="2563" max="2563" width="4.7109375" customWidth="1"/>
    <col min="2564" max="2564" width="10.140625" customWidth="1"/>
    <col min="2566" max="2566" width="91" customWidth="1"/>
    <col min="2567" max="2567" width="30.85546875" customWidth="1"/>
    <col min="2568" max="2568" width="27.5703125" customWidth="1"/>
    <col min="2569" max="2569" width="30.7109375" customWidth="1"/>
    <col min="2570" max="2570" width="21.28515625" customWidth="1"/>
    <col min="2817" max="2817" width="21.7109375" customWidth="1"/>
    <col min="2818" max="2818" width="5.85546875" customWidth="1"/>
    <col min="2819" max="2819" width="4.7109375" customWidth="1"/>
    <col min="2820" max="2820" width="10.140625" customWidth="1"/>
    <col min="2822" max="2822" width="91" customWidth="1"/>
    <col min="2823" max="2823" width="30.85546875" customWidth="1"/>
    <col min="2824" max="2824" width="27.5703125" customWidth="1"/>
    <col min="2825" max="2825" width="30.7109375" customWidth="1"/>
    <col min="2826" max="2826" width="21.28515625" customWidth="1"/>
    <col min="3073" max="3073" width="21.7109375" customWidth="1"/>
    <col min="3074" max="3074" width="5.85546875" customWidth="1"/>
    <col min="3075" max="3075" width="4.7109375" customWidth="1"/>
    <col min="3076" max="3076" width="10.140625" customWidth="1"/>
    <col min="3078" max="3078" width="91" customWidth="1"/>
    <col min="3079" max="3079" width="30.85546875" customWidth="1"/>
    <col min="3080" max="3080" width="27.5703125" customWidth="1"/>
    <col min="3081" max="3081" width="30.7109375" customWidth="1"/>
    <col min="3082" max="3082" width="21.28515625" customWidth="1"/>
    <col min="3329" max="3329" width="21.7109375" customWidth="1"/>
    <col min="3330" max="3330" width="5.85546875" customWidth="1"/>
    <col min="3331" max="3331" width="4.7109375" customWidth="1"/>
    <col min="3332" max="3332" width="10.140625" customWidth="1"/>
    <col min="3334" max="3334" width="91" customWidth="1"/>
    <col min="3335" max="3335" width="30.85546875" customWidth="1"/>
    <col min="3336" max="3336" width="27.5703125" customWidth="1"/>
    <col min="3337" max="3337" width="30.7109375" customWidth="1"/>
    <col min="3338" max="3338" width="21.28515625" customWidth="1"/>
    <col min="3585" max="3585" width="21.7109375" customWidth="1"/>
    <col min="3586" max="3586" width="5.85546875" customWidth="1"/>
    <col min="3587" max="3587" width="4.7109375" customWidth="1"/>
    <col min="3588" max="3588" width="10.140625" customWidth="1"/>
    <col min="3590" max="3590" width="91" customWidth="1"/>
    <col min="3591" max="3591" width="30.85546875" customWidth="1"/>
    <col min="3592" max="3592" width="27.5703125" customWidth="1"/>
    <col min="3593" max="3593" width="30.7109375" customWidth="1"/>
    <col min="3594" max="3594" width="21.28515625" customWidth="1"/>
    <col min="3841" max="3841" width="21.7109375" customWidth="1"/>
    <col min="3842" max="3842" width="5.85546875" customWidth="1"/>
    <col min="3843" max="3843" width="4.7109375" customWidth="1"/>
    <col min="3844" max="3844" width="10.140625" customWidth="1"/>
    <col min="3846" max="3846" width="91" customWidth="1"/>
    <col min="3847" max="3847" width="30.85546875" customWidth="1"/>
    <col min="3848" max="3848" width="27.5703125" customWidth="1"/>
    <col min="3849" max="3849" width="30.7109375" customWidth="1"/>
    <col min="3850" max="3850" width="21.28515625" customWidth="1"/>
    <col min="4097" max="4097" width="21.7109375" customWidth="1"/>
    <col min="4098" max="4098" width="5.85546875" customWidth="1"/>
    <col min="4099" max="4099" width="4.7109375" customWidth="1"/>
    <col min="4100" max="4100" width="10.140625" customWidth="1"/>
    <col min="4102" max="4102" width="91" customWidth="1"/>
    <col min="4103" max="4103" width="30.85546875" customWidth="1"/>
    <col min="4104" max="4104" width="27.5703125" customWidth="1"/>
    <col min="4105" max="4105" width="30.7109375" customWidth="1"/>
    <col min="4106" max="4106" width="21.28515625" customWidth="1"/>
    <col min="4353" max="4353" width="21.7109375" customWidth="1"/>
    <col min="4354" max="4354" width="5.85546875" customWidth="1"/>
    <col min="4355" max="4355" width="4.7109375" customWidth="1"/>
    <col min="4356" max="4356" width="10.140625" customWidth="1"/>
    <col min="4358" max="4358" width="91" customWidth="1"/>
    <col min="4359" max="4359" width="30.85546875" customWidth="1"/>
    <col min="4360" max="4360" width="27.5703125" customWidth="1"/>
    <col min="4361" max="4361" width="30.7109375" customWidth="1"/>
    <col min="4362" max="4362" width="21.28515625" customWidth="1"/>
    <col min="4609" max="4609" width="21.7109375" customWidth="1"/>
    <col min="4610" max="4610" width="5.85546875" customWidth="1"/>
    <col min="4611" max="4611" width="4.7109375" customWidth="1"/>
    <col min="4612" max="4612" width="10.140625" customWidth="1"/>
    <col min="4614" max="4614" width="91" customWidth="1"/>
    <col min="4615" max="4615" width="30.85546875" customWidth="1"/>
    <col min="4616" max="4616" width="27.5703125" customWidth="1"/>
    <col min="4617" max="4617" width="30.7109375" customWidth="1"/>
    <col min="4618" max="4618" width="21.28515625" customWidth="1"/>
    <col min="4865" max="4865" width="21.7109375" customWidth="1"/>
    <col min="4866" max="4866" width="5.85546875" customWidth="1"/>
    <col min="4867" max="4867" width="4.7109375" customWidth="1"/>
    <col min="4868" max="4868" width="10.140625" customWidth="1"/>
    <col min="4870" max="4870" width="91" customWidth="1"/>
    <col min="4871" max="4871" width="30.85546875" customWidth="1"/>
    <col min="4872" max="4872" width="27.5703125" customWidth="1"/>
    <col min="4873" max="4873" width="30.7109375" customWidth="1"/>
    <col min="4874" max="4874" width="21.28515625" customWidth="1"/>
    <col min="5121" max="5121" width="21.7109375" customWidth="1"/>
    <col min="5122" max="5122" width="5.85546875" customWidth="1"/>
    <col min="5123" max="5123" width="4.7109375" customWidth="1"/>
    <col min="5124" max="5124" width="10.140625" customWidth="1"/>
    <col min="5126" max="5126" width="91" customWidth="1"/>
    <col min="5127" max="5127" width="30.85546875" customWidth="1"/>
    <col min="5128" max="5128" width="27.5703125" customWidth="1"/>
    <col min="5129" max="5129" width="30.7109375" customWidth="1"/>
    <col min="5130" max="5130" width="21.28515625" customWidth="1"/>
    <col min="5377" max="5377" width="21.7109375" customWidth="1"/>
    <col min="5378" max="5378" width="5.85546875" customWidth="1"/>
    <col min="5379" max="5379" width="4.7109375" customWidth="1"/>
    <col min="5380" max="5380" width="10.140625" customWidth="1"/>
    <col min="5382" max="5382" width="91" customWidth="1"/>
    <col min="5383" max="5383" width="30.85546875" customWidth="1"/>
    <col min="5384" max="5384" width="27.5703125" customWidth="1"/>
    <col min="5385" max="5385" width="30.7109375" customWidth="1"/>
    <col min="5386" max="5386" width="21.28515625" customWidth="1"/>
    <col min="5633" max="5633" width="21.7109375" customWidth="1"/>
    <col min="5634" max="5634" width="5.85546875" customWidth="1"/>
    <col min="5635" max="5635" width="4.7109375" customWidth="1"/>
    <col min="5636" max="5636" width="10.140625" customWidth="1"/>
    <col min="5638" max="5638" width="91" customWidth="1"/>
    <col min="5639" max="5639" width="30.85546875" customWidth="1"/>
    <col min="5640" max="5640" width="27.5703125" customWidth="1"/>
    <col min="5641" max="5641" width="30.7109375" customWidth="1"/>
    <col min="5642" max="5642" width="21.28515625" customWidth="1"/>
    <col min="5889" max="5889" width="21.7109375" customWidth="1"/>
    <col min="5890" max="5890" width="5.85546875" customWidth="1"/>
    <col min="5891" max="5891" width="4.7109375" customWidth="1"/>
    <col min="5892" max="5892" width="10.140625" customWidth="1"/>
    <col min="5894" max="5894" width="91" customWidth="1"/>
    <col min="5895" max="5895" width="30.85546875" customWidth="1"/>
    <col min="5896" max="5896" width="27.5703125" customWidth="1"/>
    <col min="5897" max="5897" width="30.7109375" customWidth="1"/>
    <col min="5898" max="5898" width="21.28515625" customWidth="1"/>
    <col min="6145" max="6145" width="21.7109375" customWidth="1"/>
    <col min="6146" max="6146" width="5.85546875" customWidth="1"/>
    <col min="6147" max="6147" width="4.7109375" customWidth="1"/>
    <col min="6148" max="6148" width="10.140625" customWidth="1"/>
    <col min="6150" max="6150" width="91" customWidth="1"/>
    <col min="6151" max="6151" width="30.85546875" customWidth="1"/>
    <col min="6152" max="6152" width="27.5703125" customWidth="1"/>
    <col min="6153" max="6153" width="30.7109375" customWidth="1"/>
    <col min="6154" max="6154" width="21.28515625" customWidth="1"/>
    <col min="6401" max="6401" width="21.7109375" customWidth="1"/>
    <col min="6402" max="6402" width="5.85546875" customWidth="1"/>
    <col min="6403" max="6403" width="4.7109375" customWidth="1"/>
    <col min="6404" max="6404" width="10.140625" customWidth="1"/>
    <col min="6406" max="6406" width="91" customWidth="1"/>
    <col min="6407" max="6407" width="30.85546875" customWidth="1"/>
    <col min="6408" max="6408" width="27.5703125" customWidth="1"/>
    <col min="6409" max="6409" width="30.7109375" customWidth="1"/>
    <col min="6410" max="6410" width="21.28515625" customWidth="1"/>
    <col min="6657" max="6657" width="21.7109375" customWidth="1"/>
    <col min="6658" max="6658" width="5.85546875" customWidth="1"/>
    <col min="6659" max="6659" width="4.7109375" customWidth="1"/>
    <col min="6660" max="6660" width="10.140625" customWidth="1"/>
    <col min="6662" max="6662" width="91" customWidth="1"/>
    <col min="6663" max="6663" width="30.85546875" customWidth="1"/>
    <col min="6664" max="6664" width="27.5703125" customWidth="1"/>
    <col min="6665" max="6665" width="30.7109375" customWidth="1"/>
    <col min="6666" max="6666" width="21.28515625" customWidth="1"/>
    <col min="6913" max="6913" width="21.7109375" customWidth="1"/>
    <col min="6914" max="6914" width="5.85546875" customWidth="1"/>
    <col min="6915" max="6915" width="4.7109375" customWidth="1"/>
    <col min="6916" max="6916" width="10.140625" customWidth="1"/>
    <col min="6918" max="6918" width="91" customWidth="1"/>
    <col min="6919" max="6919" width="30.85546875" customWidth="1"/>
    <col min="6920" max="6920" width="27.5703125" customWidth="1"/>
    <col min="6921" max="6921" width="30.7109375" customWidth="1"/>
    <col min="6922" max="6922" width="21.28515625" customWidth="1"/>
    <col min="7169" max="7169" width="21.7109375" customWidth="1"/>
    <col min="7170" max="7170" width="5.85546875" customWidth="1"/>
    <col min="7171" max="7171" width="4.7109375" customWidth="1"/>
    <col min="7172" max="7172" width="10.140625" customWidth="1"/>
    <col min="7174" max="7174" width="91" customWidth="1"/>
    <col min="7175" max="7175" width="30.85546875" customWidth="1"/>
    <col min="7176" max="7176" width="27.5703125" customWidth="1"/>
    <col min="7177" max="7177" width="30.7109375" customWidth="1"/>
    <col min="7178" max="7178" width="21.28515625" customWidth="1"/>
    <col min="7425" max="7425" width="21.7109375" customWidth="1"/>
    <col min="7426" max="7426" width="5.85546875" customWidth="1"/>
    <col min="7427" max="7427" width="4.7109375" customWidth="1"/>
    <col min="7428" max="7428" width="10.140625" customWidth="1"/>
    <col min="7430" max="7430" width="91" customWidth="1"/>
    <col min="7431" max="7431" width="30.85546875" customWidth="1"/>
    <col min="7432" max="7432" width="27.5703125" customWidth="1"/>
    <col min="7433" max="7433" width="30.7109375" customWidth="1"/>
    <col min="7434" max="7434" width="21.28515625" customWidth="1"/>
    <col min="7681" max="7681" width="21.7109375" customWidth="1"/>
    <col min="7682" max="7682" width="5.85546875" customWidth="1"/>
    <col min="7683" max="7683" width="4.7109375" customWidth="1"/>
    <col min="7684" max="7684" width="10.140625" customWidth="1"/>
    <col min="7686" max="7686" width="91" customWidth="1"/>
    <col min="7687" max="7687" width="30.85546875" customWidth="1"/>
    <col min="7688" max="7688" width="27.5703125" customWidth="1"/>
    <col min="7689" max="7689" width="30.7109375" customWidth="1"/>
    <col min="7690" max="7690" width="21.28515625" customWidth="1"/>
    <col min="7937" max="7937" width="21.7109375" customWidth="1"/>
    <col min="7938" max="7938" width="5.85546875" customWidth="1"/>
    <col min="7939" max="7939" width="4.7109375" customWidth="1"/>
    <col min="7940" max="7940" width="10.140625" customWidth="1"/>
    <col min="7942" max="7942" width="91" customWidth="1"/>
    <col min="7943" max="7943" width="30.85546875" customWidth="1"/>
    <col min="7944" max="7944" width="27.5703125" customWidth="1"/>
    <col min="7945" max="7945" width="30.7109375" customWidth="1"/>
    <col min="7946" max="7946" width="21.28515625" customWidth="1"/>
    <col min="8193" max="8193" width="21.7109375" customWidth="1"/>
    <col min="8194" max="8194" width="5.85546875" customWidth="1"/>
    <col min="8195" max="8195" width="4.7109375" customWidth="1"/>
    <col min="8196" max="8196" width="10.140625" customWidth="1"/>
    <col min="8198" max="8198" width="91" customWidth="1"/>
    <col min="8199" max="8199" width="30.85546875" customWidth="1"/>
    <col min="8200" max="8200" width="27.5703125" customWidth="1"/>
    <col min="8201" max="8201" width="30.7109375" customWidth="1"/>
    <col min="8202" max="8202" width="21.28515625" customWidth="1"/>
    <col min="8449" max="8449" width="21.7109375" customWidth="1"/>
    <col min="8450" max="8450" width="5.85546875" customWidth="1"/>
    <col min="8451" max="8451" width="4.7109375" customWidth="1"/>
    <col min="8452" max="8452" width="10.140625" customWidth="1"/>
    <col min="8454" max="8454" width="91" customWidth="1"/>
    <col min="8455" max="8455" width="30.85546875" customWidth="1"/>
    <col min="8456" max="8456" width="27.5703125" customWidth="1"/>
    <col min="8457" max="8457" width="30.7109375" customWidth="1"/>
    <col min="8458" max="8458" width="21.28515625" customWidth="1"/>
    <col min="8705" max="8705" width="21.7109375" customWidth="1"/>
    <col min="8706" max="8706" width="5.85546875" customWidth="1"/>
    <col min="8707" max="8707" width="4.7109375" customWidth="1"/>
    <col min="8708" max="8708" width="10.140625" customWidth="1"/>
    <col min="8710" max="8710" width="91" customWidth="1"/>
    <col min="8711" max="8711" width="30.85546875" customWidth="1"/>
    <col min="8712" max="8712" width="27.5703125" customWidth="1"/>
    <col min="8713" max="8713" width="30.7109375" customWidth="1"/>
    <col min="8714" max="8714" width="21.28515625" customWidth="1"/>
    <col min="8961" max="8961" width="21.7109375" customWidth="1"/>
    <col min="8962" max="8962" width="5.85546875" customWidth="1"/>
    <col min="8963" max="8963" width="4.7109375" customWidth="1"/>
    <col min="8964" max="8964" width="10.140625" customWidth="1"/>
    <col min="8966" max="8966" width="91" customWidth="1"/>
    <col min="8967" max="8967" width="30.85546875" customWidth="1"/>
    <col min="8968" max="8968" width="27.5703125" customWidth="1"/>
    <col min="8969" max="8969" width="30.7109375" customWidth="1"/>
    <col min="8970" max="8970" width="21.28515625" customWidth="1"/>
    <col min="9217" max="9217" width="21.7109375" customWidth="1"/>
    <col min="9218" max="9218" width="5.85546875" customWidth="1"/>
    <col min="9219" max="9219" width="4.7109375" customWidth="1"/>
    <col min="9220" max="9220" width="10.140625" customWidth="1"/>
    <col min="9222" max="9222" width="91" customWidth="1"/>
    <col min="9223" max="9223" width="30.85546875" customWidth="1"/>
    <col min="9224" max="9224" width="27.5703125" customWidth="1"/>
    <col min="9225" max="9225" width="30.7109375" customWidth="1"/>
    <col min="9226" max="9226" width="21.28515625" customWidth="1"/>
    <col min="9473" max="9473" width="21.7109375" customWidth="1"/>
    <col min="9474" max="9474" width="5.85546875" customWidth="1"/>
    <col min="9475" max="9475" width="4.7109375" customWidth="1"/>
    <col min="9476" max="9476" width="10.140625" customWidth="1"/>
    <col min="9478" max="9478" width="91" customWidth="1"/>
    <col min="9479" max="9479" width="30.85546875" customWidth="1"/>
    <col min="9480" max="9480" width="27.5703125" customWidth="1"/>
    <col min="9481" max="9481" width="30.7109375" customWidth="1"/>
    <col min="9482" max="9482" width="21.28515625" customWidth="1"/>
    <col min="9729" max="9729" width="21.7109375" customWidth="1"/>
    <col min="9730" max="9730" width="5.85546875" customWidth="1"/>
    <col min="9731" max="9731" width="4.7109375" customWidth="1"/>
    <col min="9732" max="9732" width="10.140625" customWidth="1"/>
    <col min="9734" max="9734" width="91" customWidth="1"/>
    <col min="9735" max="9735" width="30.85546875" customWidth="1"/>
    <col min="9736" max="9736" width="27.5703125" customWidth="1"/>
    <col min="9737" max="9737" width="30.7109375" customWidth="1"/>
    <col min="9738" max="9738" width="21.28515625" customWidth="1"/>
    <col min="9985" max="9985" width="21.7109375" customWidth="1"/>
    <col min="9986" max="9986" width="5.85546875" customWidth="1"/>
    <col min="9987" max="9987" width="4.7109375" customWidth="1"/>
    <col min="9988" max="9988" width="10.140625" customWidth="1"/>
    <col min="9990" max="9990" width="91" customWidth="1"/>
    <col min="9991" max="9991" width="30.85546875" customWidth="1"/>
    <col min="9992" max="9992" width="27.5703125" customWidth="1"/>
    <col min="9993" max="9993" width="30.7109375" customWidth="1"/>
    <col min="9994" max="9994" width="21.28515625" customWidth="1"/>
    <col min="10241" max="10241" width="21.7109375" customWidth="1"/>
    <col min="10242" max="10242" width="5.85546875" customWidth="1"/>
    <col min="10243" max="10243" width="4.7109375" customWidth="1"/>
    <col min="10244" max="10244" width="10.140625" customWidth="1"/>
    <col min="10246" max="10246" width="91" customWidth="1"/>
    <col min="10247" max="10247" width="30.85546875" customWidth="1"/>
    <col min="10248" max="10248" width="27.5703125" customWidth="1"/>
    <col min="10249" max="10249" width="30.7109375" customWidth="1"/>
    <col min="10250" max="10250" width="21.28515625" customWidth="1"/>
    <col min="10497" max="10497" width="21.7109375" customWidth="1"/>
    <col min="10498" max="10498" width="5.85546875" customWidth="1"/>
    <col min="10499" max="10499" width="4.7109375" customWidth="1"/>
    <col min="10500" max="10500" width="10.140625" customWidth="1"/>
    <col min="10502" max="10502" width="91" customWidth="1"/>
    <col min="10503" max="10503" width="30.85546875" customWidth="1"/>
    <col min="10504" max="10504" width="27.5703125" customWidth="1"/>
    <col min="10505" max="10505" width="30.7109375" customWidth="1"/>
    <col min="10506" max="10506" width="21.28515625" customWidth="1"/>
    <col min="10753" max="10753" width="21.7109375" customWidth="1"/>
    <col min="10754" max="10754" width="5.85546875" customWidth="1"/>
    <col min="10755" max="10755" width="4.7109375" customWidth="1"/>
    <col min="10756" max="10756" width="10.140625" customWidth="1"/>
    <col min="10758" max="10758" width="91" customWidth="1"/>
    <col min="10759" max="10759" width="30.85546875" customWidth="1"/>
    <col min="10760" max="10760" width="27.5703125" customWidth="1"/>
    <col min="10761" max="10761" width="30.7109375" customWidth="1"/>
    <col min="10762" max="10762" width="21.28515625" customWidth="1"/>
    <col min="11009" max="11009" width="21.7109375" customWidth="1"/>
    <col min="11010" max="11010" width="5.85546875" customWidth="1"/>
    <col min="11011" max="11011" width="4.7109375" customWidth="1"/>
    <col min="11012" max="11012" width="10.140625" customWidth="1"/>
    <col min="11014" max="11014" width="91" customWidth="1"/>
    <col min="11015" max="11015" width="30.85546875" customWidth="1"/>
    <col min="11016" max="11016" width="27.5703125" customWidth="1"/>
    <col min="11017" max="11017" width="30.7109375" customWidth="1"/>
    <col min="11018" max="11018" width="21.28515625" customWidth="1"/>
    <col min="11265" max="11265" width="21.7109375" customWidth="1"/>
    <col min="11266" max="11266" width="5.85546875" customWidth="1"/>
    <col min="11267" max="11267" width="4.7109375" customWidth="1"/>
    <col min="11268" max="11268" width="10.140625" customWidth="1"/>
    <col min="11270" max="11270" width="91" customWidth="1"/>
    <col min="11271" max="11271" width="30.85546875" customWidth="1"/>
    <col min="11272" max="11272" width="27.5703125" customWidth="1"/>
    <col min="11273" max="11273" width="30.7109375" customWidth="1"/>
    <col min="11274" max="11274" width="21.28515625" customWidth="1"/>
    <col min="11521" max="11521" width="21.7109375" customWidth="1"/>
    <col min="11522" max="11522" width="5.85546875" customWidth="1"/>
    <col min="11523" max="11523" width="4.7109375" customWidth="1"/>
    <col min="11524" max="11524" width="10.140625" customWidth="1"/>
    <col min="11526" max="11526" width="91" customWidth="1"/>
    <col min="11527" max="11527" width="30.85546875" customWidth="1"/>
    <col min="11528" max="11528" width="27.5703125" customWidth="1"/>
    <col min="11529" max="11529" width="30.7109375" customWidth="1"/>
    <col min="11530" max="11530" width="21.28515625" customWidth="1"/>
    <col min="11777" max="11777" width="21.7109375" customWidth="1"/>
    <col min="11778" max="11778" width="5.85546875" customWidth="1"/>
    <col min="11779" max="11779" width="4.7109375" customWidth="1"/>
    <col min="11780" max="11780" width="10.140625" customWidth="1"/>
    <col min="11782" max="11782" width="91" customWidth="1"/>
    <col min="11783" max="11783" width="30.85546875" customWidth="1"/>
    <col min="11784" max="11784" width="27.5703125" customWidth="1"/>
    <col min="11785" max="11785" width="30.7109375" customWidth="1"/>
    <col min="11786" max="11786" width="21.28515625" customWidth="1"/>
    <col min="12033" max="12033" width="21.7109375" customWidth="1"/>
    <col min="12034" max="12034" width="5.85546875" customWidth="1"/>
    <col min="12035" max="12035" width="4.7109375" customWidth="1"/>
    <col min="12036" max="12036" width="10.140625" customWidth="1"/>
    <col min="12038" max="12038" width="91" customWidth="1"/>
    <col min="12039" max="12039" width="30.85546875" customWidth="1"/>
    <col min="12040" max="12040" width="27.5703125" customWidth="1"/>
    <col min="12041" max="12041" width="30.7109375" customWidth="1"/>
    <col min="12042" max="12042" width="21.28515625" customWidth="1"/>
    <col min="12289" max="12289" width="21.7109375" customWidth="1"/>
    <col min="12290" max="12290" width="5.85546875" customWidth="1"/>
    <col min="12291" max="12291" width="4.7109375" customWidth="1"/>
    <col min="12292" max="12292" width="10.140625" customWidth="1"/>
    <col min="12294" max="12294" width="91" customWidth="1"/>
    <col min="12295" max="12295" width="30.85546875" customWidth="1"/>
    <col min="12296" max="12296" width="27.5703125" customWidth="1"/>
    <col min="12297" max="12297" width="30.7109375" customWidth="1"/>
    <col min="12298" max="12298" width="21.28515625" customWidth="1"/>
    <col min="12545" max="12545" width="21.7109375" customWidth="1"/>
    <col min="12546" max="12546" width="5.85546875" customWidth="1"/>
    <col min="12547" max="12547" width="4.7109375" customWidth="1"/>
    <col min="12548" max="12548" width="10.140625" customWidth="1"/>
    <col min="12550" max="12550" width="91" customWidth="1"/>
    <col min="12551" max="12551" width="30.85546875" customWidth="1"/>
    <col min="12552" max="12552" width="27.5703125" customWidth="1"/>
    <col min="12553" max="12553" width="30.7109375" customWidth="1"/>
    <col min="12554" max="12554" width="21.28515625" customWidth="1"/>
    <col min="12801" max="12801" width="21.7109375" customWidth="1"/>
    <col min="12802" max="12802" width="5.85546875" customWidth="1"/>
    <col min="12803" max="12803" width="4.7109375" customWidth="1"/>
    <col min="12804" max="12804" width="10.140625" customWidth="1"/>
    <col min="12806" max="12806" width="91" customWidth="1"/>
    <col min="12807" max="12807" width="30.85546875" customWidth="1"/>
    <col min="12808" max="12808" width="27.5703125" customWidth="1"/>
    <col min="12809" max="12809" width="30.7109375" customWidth="1"/>
    <col min="12810" max="12810" width="21.28515625" customWidth="1"/>
    <col min="13057" max="13057" width="21.7109375" customWidth="1"/>
    <col min="13058" max="13058" width="5.85546875" customWidth="1"/>
    <col min="13059" max="13059" width="4.7109375" customWidth="1"/>
    <col min="13060" max="13060" width="10.140625" customWidth="1"/>
    <col min="13062" max="13062" width="91" customWidth="1"/>
    <col min="13063" max="13063" width="30.85546875" customWidth="1"/>
    <col min="13064" max="13064" width="27.5703125" customWidth="1"/>
    <col min="13065" max="13065" width="30.7109375" customWidth="1"/>
    <col min="13066" max="13066" width="21.28515625" customWidth="1"/>
    <col min="13313" max="13313" width="21.7109375" customWidth="1"/>
    <col min="13314" max="13314" width="5.85546875" customWidth="1"/>
    <col min="13315" max="13315" width="4.7109375" customWidth="1"/>
    <col min="13316" max="13316" width="10.140625" customWidth="1"/>
    <col min="13318" max="13318" width="91" customWidth="1"/>
    <col min="13319" max="13319" width="30.85546875" customWidth="1"/>
    <col min="13320" max="13320" width="27.5703125" customWidth="1"/>
    <col min="13321" max="13321" width="30.7109375" customWidth="1"/>
    <col min="13322" max="13322" width="21.28515625" customWidth="1"/>
    <col min="13569" max="13569" width="21.7109375" customWidth="1"/>
    <col min="13570" max="13570" width="5.85546875" customWidth="1"/>
    <col min="13571" max="13571" width="4.7109375" customWidth="1"/>
    <col min="13572" max="13572" width="10.140625" customWidth="1"/>
    <col min="13574" max="13574" width="91" customWidth="1"/>
    <col min="13575" max="13575" width="30.85546875" customWidth="1"/>
    <col min="13576" max="13576" width="27.5703125" customWidth="1"/>
    <col min="13577" max="13577" width="30.7109375" customWidth="1"/>
    <col min="13578" max="13578" width="21.28515625" customWidth="1"/>
    <col min="13825" max="13825" width="21.7109375" customWidth="1"/>
    <col min="13826" max="13826" width="5.85546875" customWidth="1"/>
    <col min="13827" max="13827" width="4.7109375" customWidth="1"/>
    <col min="13828" max="13828" width="10.140625" customWidth="1"/>
    <col min="13830" max="13830" width="91" customWidth="1"/>
    <col min="13831" max="13831" width="30.85546875" customWidth="1"/>
    <col min="13832" max="13832" width="27.5703125" customWidth="1"/>
    <col min="13833" max="13833" width="30.7109375" customWidth="1"/>
    <col min="13834" max="13834" width="21.28515625" customWidth="1"/>
    <col min="14081" max="14081" width="21.7109375" customWidth="1"/>
    <col min="14082" max="14082" width="5.85546875" customWidth="1"/>
    <col min="14083" max="14083" width="4.7109375" customWidth="1"/>
    <col min="14084" max="14084" width="10.140625" customWidth="1"/>
    <col min="14086" max="14086" width="91" customWidth="1"/>
    <col min="14087" max="14087" width="30.85546875" customWidth="1"/>
    <col min="14088" max="14088" width="27.5703125" customWidth="1"/>
    <col min="14089" max="14089" width="30.7109375" customWidth="1"/>
    <col min="14090" max="14090" width="21.28515625" customWidth="1"/>
    <col min="14337" max="14337" width="21.7109375" customWidth="1"/>
    <col min="14338" max="14338" width="5.85546875" customWidth="1"/>
    <col min="14339" max="14339" width="4.7109375" customWidth="1"/>
    <col min="14340" max="14340" width="10.140625" customWidth="1"/>
    <col min="14342" max="14342" width="91" customWidth="1"/>
    <col min="14343" max="14343" width="30.85546875" customWidth="1"/>
    <col min="14344" max="14344" width="27.5703125" customWidth="1"/>
    <col min="14345" max="14345" width="30.7109375" customWidth="1"/>
    <col min="14346" max="14346" width="21.28515625" customWidth="1"/>
    <col min="14593" max="14593" width="21.7109375" customWidth="1"/>
    <col min="14594" max="14594" width="5.85546875" customWidth="1"/>
    <col min="14595" max="14595" width="4.7109375" customWidth="1"/>
    <col min="14596" max="14596" width="10.140625" customWidth="1"/>
    <col min="14598" max="14598" width="91" customWidth="1"/>
    <col min="14599" max="14599" width="30.85546875" customWidth="1"/>
    <col min="14600" max="14600" width="27.5703125" customWidth="1"/>
    <col min="14601" max="14601" width="30.7109375" customWidth="1"/>
    <col min="14602" max="14602" width="21.28515625" customWidth="1"/>
    <col min="14849" max="14849" width="21.7109375" customWidth="1"/>
    <col min="14850" max="14850" width="5.85546875" customWidth="1"/>
    <col min="14851" max="14851" width="4.7109375" customWidth="1"/>
    <col min="14852" max="14852" width="10.140625" customWidth="1"/>
    <col min="14854" max="14854" width="91" customWidth="1"/>
    <col min="14855" max="14855" width="30.85546875" customWidth="1"/>
    <col min="14856" max="14856" width="27.5703125" customWidth="1"/>
    <col min="14857" max="14857" width="30.7109375" customWidth="1"/>
    <col min="14858" max="14858" width="21.28515625" customWidth="1"/>
    <col min="15105" max="15105" width="21.7109375" customWidth="1"/>
    <col min="15106" max="15106" width="5.85546875" customWidth="1"/>
    <col min="15107" max="15107" width="4.7109375" customWidth="1"/>
    <col min="15108" max="15108" width="10.140625" customWidth="1"/>
    <col min="15110" max="15110" width="91" customWidth="1"/>
    <col min="15111" max="15111" width="30.85546875" customWidth="1"/>
    <col min="15112" max="15112" width="27.5703125" customWidth="1"/>
    <col min="15113" max="15113" width="30.7109375" customWidth="1"/>
    <col min="15114" max="15114" width="21.28515625" customWidth="1"/>
    <col min="15361" max="15361" width="21.7109375" customWidth="1"/>
    <col min="15362" max="15362" width="5.85546875" customWidth="1"/>
    <col min="15363" max="15363" width="4.7109375" customWidth="1"/>
    <col min="15364" max="15364" width="10.140625" customWidth="1"/>
    <col min="15366" max="15366" width="91" customWidth="1"/>
    <col min="15367" max="15367" width="30.85546875" customWidth="1"/>
    <col min="15368" max="15368" width="27.5703125" customWidth="1"/>
    <col min="15369" max="15369" width="30.7109375" customWidth="1"/>
    <col min="15370" max="15370" width="21.28515625" customWidth="1"/>
    <col min="15617" max="15617" width="21.7109375" customWidth="1"/>
    <col min="15618" max="15618" width="5.85546875" customWidth="1"/>
    <col min="15619" max="15619" width="4.7109375" customWidth="1"/>
    <col min="15620" max="15620" width="10.140625" customWidth="1"/>
    <col min="15622" max="15622" width="91" customWidth="1"/>
    <col min="15623" max="15623" width="30.85546875" customWidth="1"/>
    <col min="15624" max="15624" width="27.5703125" customWidth="1"/>
    <col min="15625" max="15625" width="30.7109375" customWidth="1"/>
    <col min="15626" max="15626" width="21.28515625" customWidth="1"/>
    <col min="15873" max="15873" width="21.7109375" customWidth="1"/>
    <col min="15874" max="15874" width="5.85546875" customWidth="1"/>
    <col min="15875" max="15875" width="4.7109375" customWidth="1"/>
    <col min="15876" max="15876" width="10.140625" customWidth="1"/>
    <col min="15878" max="15878" width="91" customWidth="1"/>
    <col min="15879" max="15879" width="30.85546875" customWidth="1"/>
    <col min="15880" max="15880" width="27.5703125" customWidth="1"/>
    <col min="15881" max="15881" width="30.7109375" customWidth="1"/>
    <col min="15882" max="15882" width="21.28515625" customWidth="1"/>
    <col min="16129" max="16129" width="21.7109375" customWidth="1"/>
    <col min="16130" max="16130" width="5.85546875" customWidth="1"/>
    <col min="16131" max="16131" width="4.7109375" customWidth="1"/>
    <col min="16132" max="16132" width="10.140625" customWidth="1"/>
    <col min="16134" max="16134" width="91" customWidth="1"/>
    <col min="16135" max="16135" width="30.85546875" customWidth="1"/>
    <col min="16136" max="16136" width="27.5703125" customWidth="1"/>
    <col min="16137" max="16137" width="30.7109375" customWidth="1"/>
    <col min="16138" max="16138" width="21.28515625" customWidth="1"/>
  </cols>
  <sheetData>
    <row r="1" spans="1:10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s="37" customFormat="1" ht="39" x14ac:dyDescent="0.6">
      <c r="A2" s="107" t="s">
        <v>19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ht="20.25" customHeight="1" x14ac:dyDescent="0.3">
      <c r="A3" s="108"/>
      <c r="B3" s="108"/>
      <c r="C3" s="108"/>
      <c r="D3" s="108"/>
      <c r="E3" s="108"/>
      <c r="F3" s="108"/>
      <c r="G3" s="108"/>
    </row>
    <row r="4" spans="1:10" ht="131.25" x14ac:dyDescent="0.4">
      <c r="A4" s="38" t="s">
        <v>20</v>
      </c>
      <c r="B4" s="38" t="s">
        <v>21</v>
      </c>
      <c r="C4" s="38" t="s">
        <v>22</v>
      </c>
      <c r="D4" s="38" t="s">
        <v>23</v>
      </c>
      <c r="E4" s="38" t="s">
        <v>24</v>
      </c>
      <c r="F4" s="39" t="str">
        <f>CONCATENATE("Naziv ",,E4)</f>
        <v>Naziv Konto 5. razina</v>
      </c>
      <c r="G4" s="40" t="s">
        <v>25</v>
      </c>
      <c r="H4" s="39" t="s">
        <v>4</v>
      </c>
      <c r="I4" s="39" t="s">
        <v>26</v>
      </c>
      <c r="J4" s="39" t="s">
        <v>6</v>
      </c>
    </row>
    <row r="5" spans="1:10" x14ac:dyDescent="0.25">
      <c r="A5" s="41">
        <v>4</v>
      </c>
      <c r="B5" s="41">
        <v>5</v>
      </c>
      <c r="C5" s="41">
        <v>6</v>
      </c>
      <c r="D5" s="41">
        <v>7</v>
      </c>
      <c r="E5" s="42">
        <v>8</v>
      </c>
      <c r="F5" s="42">
        <v>9</v>
      </c>
      <c r="G5" s="42">
        <v>10</v>
      </c>
      <c r="H5" s="42">
        <v>11</v>
      </c>
      <c r="I5" s="42">
        <v>12</v>
      </c>
      <c r="J5" s="42">
        <v>12</v>
      </c>
    </row>
    <row r="6" spans="1:10" ht="20.25" hidden="1" x14ac:dyDescent="0.3">
      <c r="A6" s="43"/>
      <c r="B6" s="43"/>
      <c r="C6" s="43"/>
      <c r="D6" s="43"/>
      <c r="E6" s="44"/>
      <c r="F6" s="44"/>
      <c r="G6" s="45"/>
      <c r="H6" s="45"/>
      <c r="I6" s="45"/>
      <c r="J6" s="45"/>
    </row>
    <row r="7" spans="1:10" s="49" customFormat="1" ht="32.25" x14ac:dyDescent="0.5">
      <c r="A7" s="46" t="s">
        <v>27</v>
      </c>
      <c r="B7" s="46" t="s">
        <v>28</v>
      </c>
      <c r="C7" s="46"/>
      <c r="D7" s="46"/>
      <c r="E7" s="47"/>
      <c r="F7" s="47"/>
      <c r="G7" s="48">
        <f>SUBTOTAL(9,G8:G24)</f>
        <v>3356300</v>
      </c>
      <c r="H7" s="48">
        <f>SUBTOTAL(9,H8:H24)</f>
        <v>-478357</v>
      </c>
      <c r="I7" s="48">
        <f t="shared" ref="I7:I44" si="0">G7+H7</f>
        <v>2877943</v>
      </c>
      <c r="J7" s="48">
        <f>H7/G7*100</f>
        <v>-14.252510204689688</v>
      </c>
    </row>
    <row r="8" spans="1:10" s="49" customFormat="1" ht="32.25" x14ac:dyDescent="0.5">
      <c r="A8" s="50"/>
      <c r="B8" s="51" t="s">
        <v>29</v>
      </c>
      <c r="C8" s="51" t="s">
        <v>30</v>
      </c>
      <c r="D8" s="51"/>
      <c r="E8" s="52"/>
      <c r="F8" s="52"/>
      <c r="G8" s="53">
        <f>SUBTOTAL(9,G9:G10)</f>
        <v>2067700</v>
      </c>
      <c r="H8" s="53">
        <f>SUBTOTAL(9,H9:H10)</f>
        <v>-426000</v>
      </c>
      <c r="I8" s="53">
        <f t="shared" si="0"/>
        <v>1641700</v>
      </c>
      <c r="J8" s="53">
        <f t="shared" ref="J8:J44" si="1">H8/G8*100</f>
        <v>-20.602601924844031</v>
      </c>
    </row>
    <row r="9" spans="1:10" s="49" customFormat="1" ht="32.25" x14ac:dyDescent="0.5">
      <c r="A9" s="50"/>
      <c r="B9" s="50"/>
      <c r="C9" s="54" t="s">
        <v>31</v>
      </c>
      <c r="D9" s="54" t="s">
        <v>32</v>
      </c>
      <c r="E9" s="55"/>
      <c r="F9" s="55"/>
      <c r="G9" s="56">
        <f>SUBTOTAL(9,G10:G10)</f>
        <v>2067700</v>
      </c>
      <c r="H9" s="56">
        <f>SUBTOTAL(9,H10:H10)</f>
        <v>-426000</v>
      </c>
      <c r="I9" s="56">
        <f t="shared" si="0"/>
        <v>1641700</v>
      </c>
      <c r="J9" s="56">
        <f t="shared" si="1"/>
        <v>-20.602601924844031</v>
      </c>
    </row>
    <row r="10" spans="1:10" s="60" customFormat="1" ht="32.25" x14ac:dyDescent="0.5">
      <c r="A10" s="57"/>
      <c r="B10" s="57"/>
      <c r="C10" s="57"/>
      <c r="D10" s="57" t="s">
        <v>33</v>
      </c>
      <c r="E10" s="58" t="s">
        <v>34</v>
      </c>
      <c r="F10" s="58"/>
      <c r="G10" s="59">
        <v>2067700</v>
      </c>
      <c r="H10" s="59">
        <v>-426000</v>
      </c>
      <c r="I10" s="59">
        <f t="shared" si="0"/>
        <v>1641700</v>
      </c>
      <c r="J10" s="59">
        <f t="shared" si="1"/>
        <v>-20.602601924844031</v>
      </c>
    </row>
    <row r="11" spans="1:10" s="49" customFormat="1" ht="32.25" x14ac:dyDescent="0.5">
      <c r="A11" s="50"/>
      <c r="B11" s="51" t="s">
        <v>35</v>
      </c>
      <c r="C11" s="51" t="s">
        <v>36</v>
      </c>
      <c r="D11" s="51"/>
      <c r="E11" s="52"/>
      <c r="F11" s="52"/>
      <c r="G11" s="53">
        <f>SUBTOTAL(9,G12:G14)</f>
        <v>21500</v>
      </c>
      <c r="H11" s="53">
        <f>SUBTOTAL(9,H12:H14)</f>
        <v>-9000</v>
      </c>
      <c r="I11" s="53">
        <f t="shared" si="0"/>
        <v>12500</v>
      </c>
      <c r="J11" s="53">
        <f t="shared" si="1"/>
        <v>-41.860465116279073</v>
      </c>
    </row>
    <row r="12" spans="1:10" s="49" customFormat="1" ht="32.25" x14ac:dyDescent="0.5">
      <c r="A12" s="50"/>
      <c r="B12" s="50"/>
      <c r="C12" s="54" t="s">
        <v>31</v>
      </c>
      <c r="D12" s="54" t="s">
        <v>32</v>
      </c>
      <c r="E12" s="55"/>
      <c r="F12" s="55"/>
      <c r="G12" s="56">
        <f>SUBTOTAL(9,G13:G14)</f>
        <v>21500</v>
      </c>
      <c r="H12" s="56">
        <f>SUBTOTAL(9,H13:H14)</f>
        <v>-9000</v>
      </c>
      <c r="I12" s="56">
        <f t="shared" si="0"/>
        <v>12500</v>
      </c>
      <c r="J12" s="56">
        <f t="shared" si="1"/>
        <v>-41.860465116279073</v>
      </c>
    </row>
    <row r="13" spans="1:10" s="60" customFormat="1" ht="32.25" x14ac:dyDescent="0.5">
      <c r="A13" s="57"/>
      <c r="B13" s="57"/>
      <c r="C13" s="57"/>
      <c r="D13" s="57" t="s">
        <v>37</v>
      </c>
      <c r="E13" s="58" t="s">
        <v>38</v>
      </c>
      <c r="F13" s="58"/>
      <c r="G13" s="59">
        <v>500</v>
      </c>
      <c r="H13" s="59"/>
      <c r="I13" s="59">
        <f t="shared" si="0"/>
        <v>500</v>
      </c>
      <c r="J13" s="59">
        <f t="shared" si="1"/>
        <v>0</v>
      </c>
    </row>
    <row r="14" spans="1:10" s="60" customFormat="1" ht="32.25" x14ac:dyDescent="0.5">
      <c r="A14" s="57"/>
      <c r="B14" s="57"/>
      <c r="C14" s="57"/>
      <c r="D14" s="57" t="s">
        <v>39</v>
      </c>
      <c r="E14" s="58" t="s">
        <v>40</v>
      </c>
      <c r="F14" s="58"/>
      <c r="G14" s="59">
        <v>21000</v>
      </c>
      <c r="H14" s="59">
        <v>-9000</v>
      </c>
      <c r="I14" s="59">
        <f t="shared" si="0"/>
        <v>12000</v>
      </c>
      <c r="J14" s="59">
        <f t="shared" si="1"/>
        <v>-42.857142857142854</v>
      </c>
    </row>
    <row r="15" spans="1:10" s="49" customFormat="1" ht="32.25" x14ac:dyDescent="0.5">
      <c r="A15" s="50"/>
      <c r="B15" s="51" t="s">
        <v>41</v>
      </c>
      <c r="C15" s="51" t="s">
        <v>42</v>
      </c>
      <c r="D15" s="51"/>
      <c r="E15" s="52"/>
      <c r="F15" s="52"/>
      <c r="G15" s="53">
        <f>SUBTOTAL(9,G16:G18)</f>
        <v>1210000</v>
      </c>
      <c r="H15" s="53">
        <f>SUBTOTAL(9,H16:H18)</f>
        <v>-43357</v>
      </c>
      <c r="I15" s="53">
        <f t="shared" si="0"/>
        <v>1166643</v>
      </c>
      <c r="J15" s="53">
        <f t="shared" si="1"/>
        <v>-3.5832231404958677</v>
      </c>
    </row>
    <row r="16" spans="1:10" s="49" customFormat="1" ht="32.25" x14ac:dyDescent="0.5">
      <c r="A16" s="50"/>
      <c r="B16" s="50"/>
      <c r="C16" s="54" t="s">
        <v>31</v>
      </c>
      <c r="D16" s="54" t="s">
        <v>32</v>
      </c>
      <c r="E16" s="55"/>
      <c r="F16" s="55"/>
      <c r="G16" s="56">
        <f>SUBTOTAL(9,G17:G18)</f>
        <v>1210000</v>
      </c>
      <c r="H16" s="56">
        <f>SUBTOTAL(9,H17:H18)</f>
        <v>-43357</v>
      </c>
      <c r="I16" s="56">
        <f t="shared" si="0"/>
        <v>1166643</v>
      </c>
      <c r="J16" s="56">
        <f t="shared" si="1"/>
        <v>-3.5832231404958677</v>
      </c>
    </row>
    <row r="17" spans="1:10" s="60" customFormat="1" ht="32.25" x14ac:dyDescent="0.5">
      <c r="A17" s="57"/>
      <c r="B17" s="57"/>
      <c r="C17" s="57"/>
      <c r="D17" s="57" t="s">
        <v>43</v>
      </c>
      <c r="E17" s="58" t="s">
        <v>44</v>
      </c>
      <c r="F17" s="58"/>
      <c r="G17" s="59">
        <v>100</v>
      </c>
      <c r="H17" s="59"/>
      <c r="I17" s="59">
        <f t="shared" si="0"/>
        <v>100</v>
      </c>
      <c r="J17" s="59">
        <f t="shared" si="1"/>
        <v>0</v>
      </c>
    </row>
    <row r="18" spans="1:10" s="60" customFormat="1" ht="32.25" x14ac:dyDescent="0.5">
      <c r="A18" s="57"/>
      <c r="B18" s="57"/>
      <c r="C18" s="57"/>
      <c r="D18" s="57" t="s">
        <v>45</v>
      </c>
      <c r="E18" s="58" t="s">
        <v>46</v>
      </c>
      <c r="F18" s="58"/>
      <c r="G18" s="59">
        <v>1209900</v>
      </c>
      <c r="H18" s="59">
        <v>-43357</v>
      </c>
      <c r="I18" s="59">
        <f t="shared" si="0"/>
        <v>1166543</v>
      </c>
      <c r="J18" s="59">
        <f t="shared" si="1"/>
        <v>-3.5835192991156291</v>
      </c>
    </row>
    <row r="19" spans="1:10" s="49" customFormat="1" ht="32.25" x14ac:dyDescent="0.5">
      <c r="A19" s="50"/>
      <c r="B19" s="51" t="s">
        <v>47</v>
      </c>
      <c r="C19" s="51" t="s">
        <v>48</v>
      </c>
      <c r="D19" s="51"/>
      <c r="E19" s="52"/>
      <c r="F19" s="52"/>
      <c r="G19" s="53">
        <f>SUBTOTAL(9,G20:G21)</f>
        <v>47100</v>
      </c>
      <c r="H19" s="53">
        <f>SUBTOTAL(9,H20:H21)</f>
        <v>0</v>
      </c>
      <c r="I19" s="53">
        <f t="shared" si="0"/>
        <v>47100</v>
      </c>
      <c r="J19" s="53">
        <f t="shared" si="1"/>
        <v>0</v>
      </c>
    </row>
    <row r="20" spans="1:10" s="49" customFormat="1" ht="32.25" x14ac:dyDescent="0.5">
      <c r="A20" s="50"/>
      <c r="B20" s="50"/>
      <c r="C20" s="54" t="s">
        <v>31</v>
      </c>
      <c r="D20" s="54" t="s">
        <v>32</v>
      </c>
      <c r="E20" s="55"/>
      <c r="F20" s="55"/>
      <c r="G20" s="56">
        <f>SUBTOTAL(9,G21:G21)</f>
        <v>47100</v>
      </c>
      <c r="H20" s="56">
        <f>SUBTOTAL(9,H21:H21)</f>
        <v>0</v>
      </c>
      <c r="I20" s="56">
        <f t="shared" si="0"/>
        <v>47100</v>
      </c>
      <c r="J20" s="56">
        <f t="shared" si="1"/>
        <v>0</v>
      </c>
    </row>
    <row r="21" spans="1:10" s="60" customFormat="1" ht="32.25" x14ac:dyDescent="0.5">
      <c r="A21" s="57"/>
      <c r="B21" s="57"/>
      <c r="C21" s="57"/>
      <c r="D21" s="57" t="s">
        <v>49</v>
      </c>
      <c r="E21" s="58" t="s">
        <v>50</v>
      </c>
      <c r="F21" s="58"/>
      <c r="G21" s="59">
        <v>47100</v>
      </c>
      <c r="H21" s="59"/>
      <c r="I21" s="59">
        <f t="shared" si="0"/>
        <v>47100</v>
      </c>
      <c r="J21" s="59">
        <f t="shared" si="1"/>
        <v>0</v>
      </c>
    </row>
    <row r="22" spans="1:10" s="49" customFormat="1" ht="32.25" x14ac:dyDescent="0.5">
      <c r="A22" s="50"/>
      <c r="B22" s="51" t="s">
        <v>51</v>
      </c>
      <c r="C22" s="51" t="s">
        <v>52</v>
      </c>
      <c r="D22" s="51"/>
      <c r="E22" s="52"/>
      <c r="F22" s="52"/>
      <c r="G22" s="53">
        <f>SUBTOTAL(9,G23:G24)</f>
        <v>10000</v>
      </c>
      <c r="H22" s="53">
        <f>SUBTOTAL(9,H23:H24)</f>
        <v>0</v>
      </c>
      <c r="I22" s="53">
        <f t="shared" si="0"/>
        <v>10000</v>
      </c>
      <c r="J22" s="53">
        <f t="shared" si="1"/>
        <v>0</v>
      </c>
    </row>
    <row r="23" spans="1:10" s="49" customFormat="1" ht="32.25" x14ac:dyDescent="0.5">
      <c r="A23" s="50"/>
      <c r="B23" s="50"/>
      <c r="C23" s="54" t="s">
        <v>31</v>
      </c>
      <c r="D23" s="54" t="s">
        <v>32</v>
      </c>
      <c r="E23" s="55"/>
      <c r="F23" s="55"/>
      <c r="G23" s="56">
        <f>SUBTOTAL(9,G24:G24)</f>
        <v>10000</v>
      </c>
      <c r="H23" s="56">
        <f>SUBTOTAL(9,H24:H24)</f>
        <v>0</v>
      </c>
      <c r="I23" s="56">
        <f t="shared" si="0"/>
        <v>10000</v>
      </c>
      <c r="J23" s="56">
        <f t="shared" si="1"/>
        <v>0</v>
      </c>
    </row>
    <row r="24" spans="1:10" s="60" customFormat="1" ht="32.25" x14ac:dyDescent="0.5">
      <c r="A24" s="57"/>
      <c r="B24" s="57"/>
      <c r="C24" s="57"/>
      <c r="D24" s="57" t="s">
        <v>53</v>
      </c>
      <c r="E24" s="58" t="s">
        <v>54</v>
      </c>
      <c r="F24" s="58"/>
      <c r="G24" s="59">
        <v>10000</v>
      </c>
      <c r="H24" s="59"/>
      <c r="I24" s="59">
        <f t="shared" si="0"/>
        <v>10000</v>
      </c>
      <c r="J24" s="59">
        <f t="shared" si="1"/>
        <v>0</v>
      </c>
    </row>
    <row r="25" spans="1:10" s="49" customFormat="1" ht="32.25" x14ac:dyDescent="0.5">
      <c r="A25" s="46" t="s">
        <v>55</v>
      </c>
      <c r="B25" s="46" t="s">
        <v>56</v>
      </c>
      <c r="C25" s="46"/>
      <c r="D25" s="46"/>
      <c r="E25" s="47"/>
      <c r="F25" s="47"/>
      <c r="G25" s="48">
        <f>SUBTOTAL(9,G26:G28)</f>
        <v>145500</v>
      </c>
      <c r="H25" s="48">
        <f>SUBTOTAL(9,H26:H28)</f>
        <v>0</v>
      </c>
      <c r="I25" s="48">
        <f t="shared" si="0"/>
        <v>145500</v>
      </c>
      <c r="J25" s="48">
        <f t="shared" si="1"/>
        <v>0</v>
      </c>
    </row>
    <row r="26" spans="1:10" s="49" customFormat="1" ht="32.25" x14ac:dyDescent="0.5">
      <c r="A26" s="50"/>
      <c r="B26" s="51" t="s">
        <v>29</v>
      </c>
      <c r="C26" s="51" t="s">
        <v>30</v>
      </c>
      <c r="D26" s="51"/>
      <c r="E26" s="52"/>
      <c r="F26" s="52"/>
      <c r="G26" s="53">
        <f>SUBTOTAL(9,G27:G28)</f>
        <v>145500</v>
      </c>
      <c r="H26" s="53">
        <f>SUBTOTAL(9,H27:H28)</f>
        <v>0</v>
      </c>
      <c r="I26" s="53">
        <f t="shared" si="0"/>
        <v>145500</v>
      </c>
      <c r="J26" s="53">
        <f t="shared" si="1"/>
        <v>0</v>
      </c>
    </row>
    <row r="27" spans="1:10" s="49" customFormat="1" ht="32.25" x14ac:dyDescent="0.5">
      <c r="A27" s="50"/>
      <c r="B27" s="50"/>
      <c r="C27" s="54" t="s">
        <v>31</v>
      </c>
      <c r="D27" s="54" t="s">
        <v>32</v>
      </c>
      <c r="E27" s="55"/>
      <c r="F27" s="55"/>
      <c r="G27" s="56">
        <f>SUBTOTAL(9,G28:G28)</f>
        <v>145500</v>
      </c>
      <c r="H27" s="56">
        <f>SUBTOTAL(9,H28:H28)</f>
        <v>0</v>
      </c>
      <c r="I27" s="56">
        <f t="shared" si="0"/>
        <v>145500</v>
      </c>
      <c r="J27" s="56">
        <f t="shared" si="1"/>
        <v>0</v>
      </c>
    </row>
    <row r="28" spans="1:10" s="60" customFormat="1" ht="32.25" x14ac:dyDescent="0.5">
      <c r="A28" s="57"/>
      <c r="B28" s="57"/>
      <c r="C28" s="57"/>
      <c r="D28" s="57" t="s">
        <v>33</v>
      </c>
      <c r="E28" s="58" t="s">
        <v>34</v>
      </c>
      <c r="F28" s="58"/>
      <c r="G28" s="59">
        <v>145500</v>
      </c>
      <c r="H28" s="59"/>
      <c r="I28" s="59">
        <f t="shared" si="0"/>
        <v>145500</v>
      </c>
      <c r="J28" s="59">
        <f t="shared" si="1"/>
        <v>0</v>
      </c>
    </row>
    <row r="29" spans="1:10" s="49" customFormat="1" ht="32.25" x14ac:dyDescent="0.5">
      <c r="A29" s="46" t="s">
        <v>57</v>
      </c>
      <c r="B29" s="46" t="s">
        <v>58</v>
      </c>
      <c r="C29" s="46"/>
      <c r="D29" s="46"/>
      <c r="E29" s="47"/>
      <c r="F29" s="47"/>
      <c r="G29" s="48">
        <f>SUBTOTAL(9,G30:G35)</f>
        <v>164900</v>
      </c>
      <c r="H29" s="48">
        <f>SUBTOTAL(9,H30:H35)</f>
        <v>0</v>
      </c>
      <c r="I29" s="48">
        <f t="shared" si="0"/>
        <v>164900</v>
      </c>
      <c r="J29" s="48">
        <f t="shared" si="1"/>
        <v>0</v>
      </c>
    </row>
    <row r="30" spans="1:10" s="49" customFormat="1" ht="32.25" x14ac:dyDescent="0.5">
      <c r="A30" s="50"/>
      <c r="B30" s="51" t="s">
        <v>29</v>
      </c>
      <c r="C30" s="51" t="s">
        <v>30</v>
      </c>
      <c r="D30" s="51"/>
      <c r="E30" s="52"/>
      <c r="F30" s="52"/>
      <c r="G30" s="53">
        <f>SUBTOTAL(9,G31:G32)</f>
        <v>145000</v>
      </c>
      <c r="H30" s="53">
        <f>SUBTOTAL(9,H31:H32)</f>
        <v>0</v>
      </c>
      <c r="I30" s="53">
        <f t="shared" si="0"/>
        <v>145000</v>
      </c>
      <c r="J30" s="53">
        <f t="shared" si="1"/>
        <v>0</v>
      </c>
    </row>
    <row r="31" spans="1:10" s="49" customFormat="1" ht="32.25" x14ac:dyDescent="0.5">
      <c r="A31" s="50"/>
      <c r="B31" s="50"/>
      <c r="C31" s="54" t="s">
        <v>31</v>
      </c>
      <c r="D31" s="54" t="s">
        <v>32</v>
      </c>
      <c r="E31" s="55"/>
      <c r="F31" s="55"/>
      <c r="G31" s="56">
        <f>SUBTOTAL(9,G32:G32)</f>
        <v>145000</v>
      </c>
      <c r="H31" s="56">
        <f>SUBTOTAL(9,H32:H32)</f>
        <v>0</v>
      </c>
      <c r="I31" s="56">
        <f t="shared" si="0"/>
        <v>145000</v>
      </c>
      <c r="J31" s="56">
        <f t="shared" si="1"/>
        <v>0</v>
      </c>
    </row>
    <row r="32" spans="1:10" s="60" customFormat="1" ht="32.25" x14ac:dyDescent="0.5">
      <c r="A32" s="57"/>
      <c r="B32" s="57"/>
      <c r="C32" s="57"/>
      <c r="D32" s="57" t="s">
        <v>33</v>
      </c>
      <c r="E32" s="58" t="s">
        <v>34</v>
      </c>
      <c r="F32" s="58"/>
      <c r="G32" s="59">
        <v>145000</v>
      </c>
      <c r="H32" s="59"/>
      <c r="I32" s="59">
        <f t="shared" si="0"/>
        <v>145000</v>
      </c>
      <c r="J32" s="59">
        <f t="shared" si="1"/>
        <v>0</v>
      </c>
    </row>
    <row r="33" spans="1:10" s="49" customFormat="1" ht="32.25" x14ac:dyDescent="0.5">
      <c r="A33" s="50"/>
      <c r="B33" s="51" t="s">
        <v>47</v>
      </c>
      <c r="C33" s="51" t="s">
        <v>48</v>
      </c>
      <c r="D33" s="51"/>
      <c r="E33" s="52"/>
      <c r="F33" s="52"/>
      <c r="G33" s="53">
        <f>SUBTOTAL(9,G34:G35)</f>
        <v>19900</v>
      </c>
      <c r="H33" s="53">
        <f>SUBTOTAL(9,H34:H35)</f>
        <v>0</v>
      </c>
      <c r="I33" s="53">
        <f t="shared" si="0"/>
        <v>19900</v>
      </c>
      <c r="J33" s="53">
        <f t="shared" si="1"/>
        <v>0</v>
      </c>
    </row>
    <row r="34" spans="1:10" s="49" customFormat="1" ht="32.25" x14ac:dyDescent="0.5">
      <c r="A34" s="50"/>
      <c r="B34" s="50"/>
      <c r="C34" s="54" t="s">
        <v>31</v>
      </c>
      <c r="D34" s="54" t="s">
        <v>32</v>
      </c>
      <c r="E34" s="55"/>
      <c r="F34" s="55"/>
      <c r="G34" s="56">
        <f>SUBTOTAL(9,G35:G35)</f>
        <v>19900</v>
      </c>
      <c r="H34" s="56">
        <f>SUBTOTAL(9,H35:H35)</f>
        <v>0</v>
      </c>
      <c r="I34" s="56">
        <f t="shared" si="0"/>
        <v>19900</v>
      </c>
      <c r="J34" s="56">
        <f t="shared" si="1"/>
        <v>0</v>
      </c>
    </row>
    <row r="35" spans="1:10" s="60" customFormat="1" ht="32.25" x14ac:dyDescent="0.5">
      <c r="A35" s="57"/>
      <c r="B35" s="57"/>
      <c r="C35" s="57"/>
      <c r="D35" s="57" t="s">
        <v>49</v>
      </c>
      <c r="E35" s="58" t="s">
        <v>50</v>
      </c>
      <c r="F35" s="58"/>
      <c r="G35" s="59">
        <v>19900</v>
      </c>
      <c r="H35" s="59"/>
      <c r="I35" s="59">
        <f t="shared" si="0"/>
        <v>19900</v>
      </c>
      <c r="J35" s="59">
        <f t="shared" si="1"/>
        <v>0</v>
      </c>
    </row>
    <row r="36" spans="1:10" s="49" customFormat="1" ht="32.25" x14ac:dyDescent="0.5">
      <c r="A36" s="46" t="s">
        <v>59</v>
      </c>
      <c r="B36" s="46" t="s">
        <v>60</v>
      </c>
      <c r="C36" s="46"/>
      <c r="D36" s="46"/>
      <c r="E36" s="47"/>
      <c r="F36" s="47"/>
      <c r="G36" s="48">
        <f>SUBTOTAL(9,G37:G39)</f>
        <v>94600</v>
      </c>
      <c r="H36" s="48">
        <f>SUBTOTAL(9,H37:H39)</f>
        <v>0</v>
      </c>
      <c r="I36" s="48">
        <f t="shared" si="0"/>
        <v>94600</v>
      </c>
      <c r="J36" s="48">
        <f t="shared" si="1"/>
        <v>0</v>
      </c>
    </row>
    <row r="37" spans="1:10" s="49" customFormat="1" ht="32.25" x14ac:dyDescent="0.5">
      <c r="A37" s="50"/>
      <c r="B37" s="51" t="s">
        <v>29</v>
      </c>
      <c r="C37" s="51" t="s">
        <v>30</v>
      </c>
      <c r="D37" s="51"/>
      <c r="E37" s="52"/>
      <c r="F37" s="52"/>
      <c r="G37" s="53">
        <f>SUBTOTAL(9,G38:G39)</f>
        <v>94600</v>
      </c>
      <c r="H37" s="53">
        <f>SUBTOTAL(9,H38:H39)</f>
        <v>0</v>
      </c>
      <c r="I37" s="53">
        <f t="shared" si="0"/>
        <v>94600</v>
      </c>
      <c r="J37" s="53">
        <f t="shared" si="1"/>
        <v>0</v>
      </c>
    </row>
    <row r="38" spans="1:10" s="49" customFormat="1" ht="32.25" x14ac:dyDescent="0.5">
      <c r="A38" s="50"/>
      <c r="B38" s="50"/>
      <c r="C38" s="54" t="s">
        <v>31</v>
      </c>
      <c r="D38" s="54" t="s">
        <v>32</v>
      </c>
      <c r="E38" s="55"/>
      <c r="F38" s="55"/>
      <c r="G38" s="56">
        <f>SUBTOTAL(9,G39:G39)</f>
        <v>94600</v>
      </c>
      <c r="H38" s="56">
        <f>SUBTOTAL(9,H39:H39)</f>
        <v>0</v>
      </c>
      <c r="I38" s="56">
        <f t="shared" si="0"/>
        <v>94600</v>
      </c>
      <c r="J38" s="56">
        <f t="shared" si="1"/>
        <v>0</v>
      </c>
    </row>
    <row r="39" spans="1:10" s="60" customFormat="1" ht="32.25" x14ac:dyDescent="0.5">
      <c r="A39" s="57"/>
      <c r="B39" s="57"/>
      <c r="C39" s="57"/>
      <c r="D39" s="57" t="s">
        <v>33</v>
      </c>
      <c r="E39" s="58" t="s">
        <v>34</v>
      </c>
      <c r="F39" s="58"/>
      <c r="G39" s="59">
        <v>94600</v>
      </c>
      <c r="H39" s="59"/>
      <c r="I39" s="59">
        <f t="shared" si="0"/>
        <v>94600</v>
      </c>
      <c r="J39" s="59">
        <f t="shared" si="1"/>
        <v>0</v>
      </c>
    </row>
    <row r="40" spans="1:10" s="49" customFormat="1" ht="32.25" x14ac:dyDescent="0.5">
      <c r="A40" s="46" t="s">
        <v>61</v>
      </c>
      <c r="B40" s="46" t="s">
        <v>62</v>
      </c>
      <c r="C40" s="46"/>
      <c r="D40" s="46"/>
      <c r="E40" s="47"/>
      <c r="F40" s="47"/>
      <c r="G40" s="48">
        <f>SUBTOTAL(9,G41:G43)</f>
        <v>10000</v>
      </c>
      <c r="H40" s="48">
        <f>SUBTOTAL(9,H41:H43)</f>
        <v>0</v>
      </c>
      <c r="I40" s="48">
        <f t="shared" si="0"/>
        <v>10000</v>
      </c>
      <c r="J40" s="48">
        <f t="shared" si="1"/>
        <v>0</v>
      </c>
    </row>
    <row r="41" spans="1:10" s="49" customFormat="1" ht="32.25" x14ac:dyDescent="0.5">
      <c r="A41" s="50"/>
      <c r="B41" s="51" t="s">
        <v>29</v>
      </c>
      <c r="C41" s="51" t="s">
        <v>30</v>
      </c>
      <c r="D41" s="51"/>
      <c r="E41" s="52"/>
      <c r="F41" s="52"/>
      <c r="G41" s="53">
        <f>SUBTOTAL(9,G42:G43)</f>
        <v>10000</v>
      </c>
      <c r="H41" s="53">
        <f>SUBTOTAL(9,H42:H43)</f>
        <v>0</v>
      </c>
      <c r="I41" s="53">
        <f t="shared" si="0"/>
        <v>10000</v>
      </c>
      <c r="J41" s="53">
        <f t="shared" si="1"/>
        <v>0</v>
      </c>
    </row>
    <row r="42" spans="1:10" s="49" customFormat="1" ht="32.25" x14ac:dyDescent="0.5">
      <c r="A42" s="50"/>
      <c r="B42" s="50"/>
      <c r="C42" s="54" t="s">
        <v>31</v>
      </c>
      <c r="D42" s="54" t="s">
        <v>32</v>
      </c>
      <c r="E42" s="55"/>
      <c r="F42" s="55"/>
      <c r="G42" s="56">
        <f>SUBTOTAL(9,G43:G43)</f>
        <v>10000</v>
      </c>
      <c r="H42" s="56">
        <f>SUBTOTAL(9,H43:H43)</f>
        <v>0</v>
      </c>
      <c r="I42" s="56">
        <f t="shared" si="0"/>
        <v>10000</v>
      </c>
      <c r="J42" s="56">
        <f t="shared" si="1"/>
        <v>0</v>
      </c>
    </row>
    <row r="43" spans="1:10" s="60" customFormat="1" ht="32.25" x14ac:dyDescent="0.5">
      <c r="A43" s="57"/>
      <c r="B43" s="57"/>
      <c r="C43" s="57"/>
      <c r="D43" s="57" t="s">
        <v>33</v>
      </c>
      <c r="E43" s="58" t="s">
        <v>34</v>
      </c>
      <c r="F43" s="58"/>
      <c r="G43" s="59">
        <v>10000</v>
      </c>
      <c r="H43" s="59"/>
      <c r="I43" s="59">
        <f t="shared" si="0"/>
        <v>10000</v>
      </c>
      <c r="J43" s="59">
        <f t="shared" si="1"/>
        <v>0</v>
      </c>
    </row>
    <row r="44" spans="1:10" s="49" customFormat="1" ht="32.25" x14ac:dyDescent="0.5">
      <c r="A44" s="61" t="s">
        <v>63</v>
      </c>
      <c r="B44" s="61"/>
      <c r="C44" s="61"/>
      <c r="D44" s="61"/>
      <c r="E44" s="62"/>
      <c r="F44" s="62"/>
      <c r="G44" s="63">
        <f>SUBTOTAL(9,G7:G43)</f>
        <v>3771300</v>
      </c>
      <c r="H44" s="48">
        <f>SUBTOTAL(9,H8:H43)</f>
        <v>-478357</v>
      </c>
      <c r="I44" s="63">
        <f t="shared" si="0"/>
        <v>3292943</v>
      </c>
      <c r="J44" s="63">
        <f t="shared" si="1"/>
        <v>-12.684140747222445</v>
      </c>
    </row>
    <row r="45" spans="1:10" s="49" customFormat="1" ht="32.25" x14ac:dyDescent="0.5"/>
  </sheetData>
  <mergeCells count="2">
    <mergeCell ref="A2:J2"/>
    <mergeCell ref="A3:G3"/>
  </mergeCells>
  <pageMargins left="0.7" right="0.7" top="0.75" bottom="0.75" header="0.3" footer="0.3"/>
  <pageSetup paperSize="9" scale="5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zoomScale="40" zoomScaleNormal="40" workbookViewId="0">
      <selection activeCell="N37" sqref="N37"/>
    </sheetView>
  </sheetViews>
  <sheetFormatPr defaultRowHeight="15" x14ac:dyDescent="0.25"/>
  <cols>
    <col min="1" max="1" width="25.28515625" customWidth="1"/>
    <col min="2" max="2" width="9" customWidth="1"/>
    <col min="3" max="3" width="4.7109375" customWidth="1"/>
    <col min="4" max="4" width="12.28515625" customWidth="1"/>
    <col min="6" max="6" width="104.85546875" customWidth="1"/>
    <col min="7" max="7" width="37.42578125" customWidth="1"/>
    <col min="8" max="8" width="36.7109375" customWidth="1"/>
    <col min="9" max="9" width="39.28515625" customWidth="1"/>
    <col min="10" max="10" width="23.28515625" customWidth="1"/>
    <col min="257" max="257" width="25.28515625" customWidth="1"/>
    <col min="258" max="258" width="9" customWidth="1"/>
    <col min="259" max="259" width="4.7109375" customWidth="1"/>
    <col min="260" max="260" width="12.28515625" customWidth="1"/>
    <col min="262" max="262" width="104.85546875" customWidth="1"/>
    <col min="263" max="263" width="37.42578125" customWidth="1"/>
    <col min="264" max="264" width="36.7109375" customWidth="1"/>
    <col min="265" max="265" width="39.28515625" customWidth="1"/>
    <col min="266" max="266" width="23.28515625" customWidth="1"/>
    <col min="513" max="513" width="25.28515625" customWidth="1"/>
    <col min="514" max="514" width="9" customWidth="1"/>
    <col min="515" max="515" width="4.7109375" customWidth="1"/>
    <col min="516" max="516" width="12.28515625" customWidth="1"/>
    <col min="518" max="518" width="104.85546875" customWidth="1"/>
    <col min="519" max="519" width="37.42578125" customWidth="1"/>
    <col min="520" max="520" width="36.7109375" customWidth="1"/>
    <col min="521" max="521" width="39.28515625" customWidth="1"/>
    <col min="522" max="522" width="23.28515625" customWidth="1"/>
    <col min="769" max="769" width="25.28515625" customWidth="1"/>
    <col min="770" max="770" width="9" customWidth="1"/>
    <col min="771" max="771" width="4.7109375" customWidth="1"/>
    <col min="772" max="772" width="12.28515625" customWidth="1"/>
    <col min="774" max="774" width="104.85546875" customWidth="1"/>
    <col min="775" max="775" width="37.42578125" customWidth="1"/>
    <col min="776" max="776" width="36.7109375" customWidth="1"/>
    <col min="777" max="777" width="39.28515625" customWidth="1"/>
    <col min="778" max="778" width="23.28515625" customWidth="1"/>
    <col min="1025" max="1025" width="25.28515625" customWidth="1"/>
    <col min="1026" max="1026" width="9" customWidth="1"/>
    <col min="1027" max="1027" width="4.7109375" customWidth="1"/>
    <col min="1028" max="1028" width="12.28515625" customWidth="1"/>
    <col min="1030" max="1030" width="104.85546875" customWidth="1"/>
    <col min="1031" max="1031" width="37.42578125" customWidth="1"/>
    <col min="1032" max="1032" width="36.7109375" customWidth="1"/>
    <col min="1033" max="1033" width="39.28515625" customWidth="1"/>
    <col min="1034" max="1034" width="23.28515625" customWidth="1"/>
    <col min="1281" max="1281" width="25.28515625" customWidth="1"/>
    <col min="1282" max="1282" width="9" customWidth="1"/>
    <col min="1283" max="1283" width="4.7109375" customWidth="1"/>
    <col min="1284" max="1284" width="12.28515625" customWidth="1"/>
    <col min="1286" max="1286" width="104.85546875" customWidth="1"/>
    <col min="1287" max="1287" width="37.42578125" customWidth="1"/>
    <col min="1288" max="1288" width="36.7109375" customWidth="1"/>
    <col min="1289" max="1289" width="39.28515625" customWidth="1"/>
    <col min="1290" max="1290" width="23.28515625" customWidth="1"/>
    <col min="1537" max="1537" width="25.28515625" customWidth="1"/>
    <col min="1538" max="1538" width="9" customWidth="1"/>
    <col min="1539" max="1539" width="4.7109375" customWidth="1"/>
    <col min="1540" max="1540" width="12.28515625" customWidth="1"/>
    <col min="1542" max="1542" width="104.85546875" customWidth="1"/>
    <col min="1543" max="1543" width="37.42578125" customWidth="1"/>
    <col min="1544" max="1544" width="36.7109375" customWidth="1"/>
    <col min="1545" max="1545" width="39.28515625" customWidth="1"/>
    <col min="1546" max="1546" width="23.28515625" customWidth="1"/>
    <col min="1793" max="1793" width="25.28515625" customWidth="1"/>
    <col min="1794" max="1794" width="9" customWidth="1"/>
    <col min="1795" max="1795" width="4.7109375" customWidth="1"/>
    <col min="1796" max="1796" width="12.28515625" customWidth="1"/>
    <col min="1798" max="1798" width="104.85546875" customWidth="1"/>
    <col min="1799" max="1799" width="37.42578125" customWidth="1"/>
    <col min="1800" max="1800" width="36.7109375" customWidth="1"/>
    <col min="1801" max="1801" width="39.28515625" customWidth="1"/>
    <col min="1802" max="1802" width="23.28515625" customWidth="1"/>
    <col min="2049" max="2049" width="25.28515625" customWidth="1"/>
    <col min="2050" max="2050" width="9" customWidth="1"/>
    <col min="2051" max="2051" width="4.7109375" customWidth="1"/>
    <col min="2052" max="2052" width="12.28515625" customWidth="1"/>
    <col min="2054" max="2054" width="104.85546875" customWidth="1"/>
    <col min="2055" max="2055" width="37.42578125" customWidth="1"/>
    <col min="2056" max="2056" width="36.7109375" customWidth="1"/>
    <col min="2057" max="2057" width="39.28515625" customWidth="1"/>
    <col min="2058" max="2058" width="23.28515625" customWidth="1"/>
    <col min="2305" max="2305" width="25.28515625" customWidth="1"/>
    <col min="2306" max="2306" width="9" customWidth="1"/>
    <col min="2307" max="2307" width="4.7109375" customWidth="1"/>
    <col min="2308" max="2308" width="12.28515625" customWidth="1"/>
    <col min="2310" max="2310" width="104.85546875" customWidth="1"/>
    <col min="2311" max="2311" width="37.42578125" customWidth="1"/>
    <col min="2312" max="2312" width="36.7109375" customWidth="1"/>
    <col min="2313" max="2313" width="39.28515625" customWidth="1"/>
    <col min="2314" max="2314" width="23.28515625" customWidth="1"/>
    <col min="2561" max="2561" width="25.28515625" customWidth="1"/>
    <col min="2562" max="2562" width="9" customWidth="1"/>
    <col min="2563" max="2563" width="4.7109375" customWidth="1"/>
    <col min="2564" max="2564" width="12.28515625" customWidth="1"/>
    <col min="2566" max="2566" width="104.85546875" customWidth="1"/>
    <col min="2567" max="2567" width="37.42578125" customWidth="1"/>
    <col min="2568" max="2568" width="36.7109375" customWidth="1"/>
    <col min="2569" max="2569" width="39.28515625" customWidth="1"/>
    <col min="2570" max="2570" width="23.28515625" customWidth="1"/>
    <col min="2817" max="2817" width="25.28515625" customWidth="1"/>
    <col min="2818" max="2818" width="9" customWidth="1"/>
    <col min="2819" max="2819" width="4.7109375" customWidth="1"/>
    <col min="2820" max="2820" width="12.28515625" customWidth="1"/>
    <col min="2822" max="2822" width="104.85546875" customWidth="1"/>
    <col min="2823" max="2823" width="37.42578125" customWidth="1"/>
    <col min="2824" max="2824" width="36.7109375" customWidth="1"/>
    <col min="2825" max="2825" width="39.28515625" customWidth="1"/>
    <col min="2826" max="2826" width="23.28515625" customWidth="1"/>
    <col min="3073" max="3073" width="25.28515625" customWidth="1"/>
    <col min="3074" max="3074" width="9" customWidth="1"/>
    <col min="3075" max="3075" width="4.7109375" customWidth="1"/>
    <col min="3076" max="3076" width="12.28515625" customWidth="1"/>
    <col min="3078" max="3078" width="104.85546875" customWidth="1"/>
    <col min="3079" max="3079" width="37.42578125" customWidth="1"/>
    <col min="3080" max="3080" width="36.7109375" customWidth="1"/>
    <col min="3081" max="3081" width="39.28515625" customWidth="1"/>
    <col min="3082" max="3082" width="23.28515625" customWidth="1"/>
    <col min="3329" max="3329" width="25.28515625" customWidth="1"/>
    <col min="3330" max="3330" width="9" customWidth="1"/>
    <col min="3331" max="3331" width="4.7109375" customWidth="1"/>
    <col min="3332" max="3332" width="12.28515625" customWidth="1"/>
    <col min="3334" max="3334" width="104.85546875" customWidth="1"/>
    <col min="3335" max="3335" width="37.42578125" customWidth="1"/>
    <col min="3336" max="3336" width="36.7109375" customWidth="1"/>
    <col min="3337" max="3337" width="39.28515625" customWidth="1"/>
    <col min="3338" max="3338" width="23.28515625" customWidth="1"/>
    <col min="3585" max="3585" width="25.28515625" customWidth="1"/>
    <col min="3586" max="3586" width="9" customWidth="1"/>
    <col min="3587" max="3587" width="4.7109375" customWidth="1"/>
    <col min="3588" max="3588" width="12.28515625" customWidth="1"/>
    <col min="3590" max="3590" width="104.85546875" customWidth="1"/>
    <col min="3591" max="3591" width="37.42578125" customWidth="1"/>
    <col min="3592" max="3592" width="36.7109375" customWidth="1"/>
    <col min="3593" max="3593" width="39.28515625" customWidth="1"/>
    <col min="3594" max="3594" width="23.28515625" customWidth="1"/>
    <col min="3841" max="3841" width="25.28515625" customWidth="1"/>
    <col min="3842" max="3842" width="9" customWidth="1"/>
    <col min="3843" max="3843" width="4.7109375" customWidth="1"/>
    <col min="3844" max="3844" width="12.28515625" customWidth="1"/>
    <col min="3846" max="3846" width="104.85546875" customWidth="1"/>
    <col min="3847" max="3847" width="37.42578125" customWidth="1"/>
    <col min="3848" max="3848" width="36.7109375" customWidth="1"/>
    <col min="3849" max="3849" width="39.28515625" customWidth="1"/>
    <col min="3850" max="3850" width="23.28515625" customWidth="1"/>
    <col min="4097" max="4097" width="25.28515625" customWidth="1"/>
    <col min="4098" max="4098" width="9" customWidth="1"/>
    <col min="4099" max="4099" width="4.7109375" customWidth="1"/>
    <col min="4100" max="4100" width="12.28515625" customWidth="1"/>
    <col min="4102" max="4102" width="104.85546875" customWidth="1"/>
    <col min="4103" max="4103" width="37.42578125" customWidth="1"/>
    <col min="4104" max="4104" width="36.7109375" customWidth="1"/>
    <col min="4105" max="4105" width="39.28515625" customWidth="1"/>
    <col min="4106" max="4106" width="23.28515625" customWidth="1"/>
    <col min="4353" max="4353" width="25.28515625" customWidth="1"/>
    <col min="4354" max="4354" width="9" customWidth="1"/>
    <col min="4355" max="4355" width="4.7109375" customWidth="1"/>
    <col min="4356" max="4356" width="12.28515625" customWidth="1"/>
    <col min="4358" max="4358" width="104.85546875" customWidth="1"/>
    <col min="4359" max="4359" width="37.42578125" customWidth="1"/>
    <col min="4360" max="4360" width="36.7109375" customWidth="1"/>
    <col min="4361" max="4361" width="39.28515625" customWidth="1"/>
    <col min="4362" max="4362" width="23.28515625" customWidth="1"/>
    <col min="4609" max="4609" width="25.28515625" customWidth="1"/>
    <col min="4610" max="4610" width="9" customWidth="1"/>
    <col min="4611" max="4611" width="4.7109375" customWidth="1"/>
    <col min="4612" max="4612" width="12.28515625" customWidth="1"/>
    <col min="4614" max="4614" width="104.85546875" customWidth="1"/>
    <col min="4615" max="4615" width="37.42578125" customWidth="1"/>
    <col min="4616" max="4616" width="36.7109375" customWidth="1"/>
    <col min="4617" max="4617" width="39.28515625" customWidth="1"/>
    <col min="4618" max="4618" width="23.28515625" customWidth="1"/>
    <col min="4865" max="4865" width="25.28515625" customWidth="1"/>
    <col min="4866" max="4866" width="9" customWidth="1"/>
    <col min="4867" max="4867" width="4.7109375" customWidth="1"/>
    <col min="4868" max="4868" width="12.28515625" customWidth="1"/>
    <col min="4870" max="4870" width="104.85546875" customWidth="1"/>
    <col min="4871" max="4871" width="37.42578125" customWidth="1"/>
    <col min="4872" max="4872" width="36.7109375" customWidth="1"/>
    <col min="4873" max="4873" width="39.28515625" customWidth="1"/>
    <col min="4874" max="4874" width="23.28515625" customWidth="1"/>
    <col min="5121" max="5121" width="25.28515625" customWidth="1"/>
    <col min="5122" max="5122" width="9" customWidth="1"/>
    <col min="5123" max="5123" width="4.7109375" customWidth="1"/>
    <col min="5124" max="5124" width="12.28515625" customWidth="1"/>
    <col min="5126" max="5126" width="104.85546875" customWidth="1"/>
    <col min="5127" max="5127" width="37.42578125" customWidth="1"/>
    <col min="5128" max="5128" width="36.7109375" customWidth="1"/>
    <col min="5129" max="5129" width="39.28515625" customWidth="1"/>
    <col min="5130" max="5130" width="23.28515625" customWidth="1"/>
    <col min="5377" max="5377" width="25.28515625" customWidth="1"/>
    <col min="5378" max="5378" width="9" customWidth="1"/>
    <col min="5379" max="5379" width="4.7109375" customWidth="1"/>
    <col min="5380" max="5380" width="12.28515625" customWidth="1"/>
    <col min="5382" max="5382" width="104.85546875" customWidth="1"/>
    <col min="5383" max="5383" width="37.42578125" customWidth="1"/>
    <col min="5384" max="5384" width="36.7109375" customWidth="1"/>
    <col min="5385" max="5385" width="39.28515625" customWidth="1"/>
    <col min="5386" max="5386" width="23.28515625" customWidth="1"/>
    <col min="5633" max="5633" width="25.28515625" customWidth="1"/>
    <col min="5634" max="5634" width="9" customWidth="1"/>
    <col min="5635" max="5635" width="4.7109375" customWidth="1"/>
    <col min="5636" max="5636" width="12.28515625" customWidth="1"/>
    <col min="5638" max="5638" width="104.85546875" customWidth="1"/>
    <col min="5639" max="5639" width="37.42578125" customWidth="1"/>
    <col min="5640" max="5640" width="36.7109375" customWidth="1"/>
    <col min="5641" max="5641" width="39.28515625" customWidth="1"/>
    <col min="5642" max="5642" width="23.28515625" customWidth="1"/>
    <col min="5889" max="5889" width="25.28515625" customWidth="1"/>
    <col min="5890" max="5890" width="9" customWidth="1"/>
    <col min="5891" max="5891" width="4.7109375" customWidth="1"/>
    <col min="5892" max="5892" width="12.28515625" customWidth="1"/>
    <col min="5894" max="5894" width="104.85546875" customWidth="1"/>
    <col min="5895" max="5895" width="37.42578125" customWidth="1"/>
    <col min="5896" max="5896" width="36.7109375" customWidth="1"/>
    <col min="5897" max="5897" width="39.28515625" customWidth="1"/>
    <col min="5898" max="5898" width="23.28515625" customWidth="1"/>
    <col min="6145" max="6145" width="25.28515625" customWidth="1"/>
    <col min="6146" max="6146" width="9" customWidth="1"/>
    <col min="6147" max="6147" width="4.7109375" customWidth="1"/>
    <col min="6148" max="6148" width="12.28515625" customWidth="1"/>
    <col min="6150" max="6150" width="104.85546875" customWidth="1"/>
    <col min="6151" max="6151" width="37.42578125" customWidth="1"/>
    <col min="6152" max="6152" width="36.7109375" customWidth="1"/>
    <col min="6153" max="6153" width="39.28515625" customWidth="1"/>
    <col min="6154" max="6154" width="23.28515625" customWidth="1"/>
    <col min="6401" max="6401" width="25.28515625" customWidth="1"/>
    <col min="6402" max="6402" width="9" customWidth="1"/>
    <col min="6403" max="6403" width="4.7109375" customWidth="1"/>
    <col min="6404" max="6404" width="12.28515625" customWidth="1"/>
    <col min="6406" max="6406" width="104.85546875" customWidth="1"/>
    <col min="6407" max="6407" width="37.42578125" customWidth="1"/>
    <col min="6408" max="6408" width="36.7109375" customWidth="1"/>
    <col min="6409" max="6409" width="39.28515625" customWidth="1"/>
    <col min="6410" max="6410" width="23.28515625" customWidth="1"/>
    <col min="6657" max="6657" width="25.28515625" customWidth="1"/>
    <col min="6658" max="6658" width="9" customWidth="1"/>
    <col min="6659" max="6659" width="4.7109375" customWidth="1"/>
    <col min="6660" max="6660" width="12.28515625" customWidth="1"/>
    <col min="6662" max="6662" width="104.85546875" customWidth="1"/>
    <col min="6663" max="6663" width="37.42578125" customWidth="1"/>
    <col min="6664" max="6664" width="36.7109375" customWidth="1"/>
    <col min="6665" max="6665" width="39.28515625" customWidth="1"/>
    <col min="6666" max="6666" width="23.28515625" customWidth="1"/>
    <col min="6913" max="6913" width="25.28515625" customWidth="1"/>
    <col min="6914" max="6914" width="9" customWidth="1"/>
    <col min="6915" max="6915" width="4.7109375" customWidth="1"/>
    <col min="6916" max="6916" width="12.28515625" customWidth="1"/>
    <col min="6918" max="6918" width="104.85546875" customWidth="1"/>
    <col min="6919" max="6919" width="37.42578125" customWidth="1"/>
    <col min="6920" max="6920" width="36.7109375" customWidth="1"/>
    <col min="6921" max="6921" width="39.28515625" customWidth="1"/>
    <col min="6922" max="6922" width="23.28515625" customWidth="1"/>
    <col min="7169" max="7169" width="25.28515625" customWidth="1"/>
    <col min="7170" max="7170" width="9" customWidth="1"/>
    <col min="7171" max="7171" width="4.7109375" customWidth="1"/>
    <col min="7172" max="7172" width="12.28515625" customWidth="1"/>
    <col min="7174" max="7174" width="104.85546875" customWidth="1"/>
    <col min="7175" max="7175" width="37.42578125" customWidth="1"/>
    <col min="7176" max="7176" width="36.7109375" customWidth="1"/>
    <col min="7177" max="7177" width="39.28515625" customWidth="1"/>
    <col min="7178" max="7178" width="23.28515625" customWidth="1"/>
    <col min="7425" max="7425" width="25.28515625" customWidth="1"/>
    <col min="7426" max="7426" width="9" customWidth="1"/>
    <col min="7427" max="7427" width="4.7109375" customWidth="1"/>
    <col min="7428" max="7428" width="12.28515625" customWidth="1"/>
    <col min="7430" max="7430" width="104.85546875" customWidth="1"/>
    <col min="7431" max="7431" width="37.42578125" customWidth="1"/>
    <col min="7432" max="7432" width="36.7109375" customWidth="1"/>
    <col min="7433" max="7433" width="39.28515625" customWidth="1"/>
    <col min="7434" max="7434" width="23.28515625" customWidth="1"/>
    <col min="7681" max="7681" width="25.28515625" customWidth="1"/>
    <col min="7682" max="7682" width="9" customWidth="1"/>
    <col min="7683" max="7683" width="4.7109375" customWidth="1"/>
    <col min="7684" max="7684" width="12.28515625" customWidth="1"/>
    <col min="7686" max="7686" width="104.85546875" customWidth="1"/>
    <col min="7687" max="7687" width="37.42578125" customWidth="1"/>
    <col min="7688" max="7688" width="36.7109375" customWidth="1"/>
    <col min="7689" max="7689" width="39.28515625" customWidth="1"/>
    <col min="7690" max="7690" width="23.28515625" customWidth="1"/>
    <col min="7937" max="7937" width="25.28515625" customWidth="1"/>
    <col min="7938" max="7938" width="9" customWidth="1"/>
    <col min="7939" max="7939" width="4.7109375" customWidth="1"/>
    <col min="7940" max="7940" width="12.28515625" customWidth="1"/>
    <col min="7942" max="7942" width="104.85546875" customWidth="1"/>
    <col min="7943" max="7943" width="37.42578125" customWidth="1"/>
    <col min="7944" max="7944" width="36.7109375" customWidth="1"/>
    <col min="7945" max="7945" width="39.28515625" customWidth="1"/>
    <col min="7946" max="7946" width="23.28515625" customWidth="1"/>
    <col min="8193" max="8193" width="25.28515625" customWidth="1"/>
    <col min="8194" max="8194" width="9" customWidth="1"/>
    <col min="8195" max="8195" width="4.7109375" customWidth="1"/>
    <col min="8196" max="8196" width="12.28515625" customWidth="1"/>
    <col min="8198" max="8198" width="104.85546875" customWidth="1"/>
    <col min="8199" max="8199" width="37.42578125" customWidth="1"/>
    <col min="8200" max="8200" width="36.7109375" customWidth="1"/>
    <col min="8201" max="8201" width="39.28515625" customWidth="1"/>
    <col min="8202" max="8202" width="23.28515625" customWidth="1"/>
    <col min="8449" max="8449" width="25.28515625" customWidth="1"/>
    <col min="8450" max="8450" width="9" customWidth="1"/>
    <col min="8451" max="8451" width="4.7109375" customWidth="1"/>
    <col min="8452" max="8452" width="12.28515625" customWidth="1"/>
    <col min="8454" max="8454" width="104.85546875" customWidth="1"/>
    <col min="8455" max="8455" width="37.42578125" customWidth="1"/>
    <col min="8456" max="8456" width="36.7109375" customWidth="1"/>
    <col min="8457" max="8457" width="39.28515625" customWidth="1"/>
    <col min="8458" max="8458" width="23.28515625" customWidth="1"/>
    <col min="8705" max="8705" width="25.28515625" customWidth="1"/>
    <col min="8706" max="8706" width="9" customWidth="1"/>
    <col min="8707" max="8707" width="4.7109375" customWidth="1"/>
    <col min="8708" max="8708" width="12.28515625" customWidth="1"/>
    <col min="8710" max="8710" width="104.85546875" customWidth="1"/>
    <col min="8711" max="8711" width="37.42578125" customWidth="1"/>
    <col min="8712" max="8712" width="36.7109375" customWidth="1"/>
    <col min="8713" max="8713" width="39.28515625" customWidth="1"/>
    <col min="8714" max="8714" width="23.28515625" customWidth="1"/>
    <col min="8961" max="8961" width="25.28515625" customWidth="1"/>
    <col min="8962" max="8962" width="9" customWidth="1"/>
    <col min="8963" max="8963" width="4.7109375" customWidth="1"/>
    <col min="8964" max="8964" width="12.28515625" customWidth="1"/>
    <col min="8966" max="8966" width="104.85546875" customWidth="1"/>
    <col min="8967" max="8967" width="37.42578125" customWidth="1"/>
    <col min="8968" max="8968" width="36.7109375" customWidth="1"/>
    <col min="8969" max="8969" width="39.28515625" customWidth="1"/>
    <col min="8970" max="8970" width="23.28515625" customWidth="1"/>
    <col min="9217" max="9217" width="25.28515625" customWidth="1"/>
    <col min="9218" max="9218" width="9" customWidth="1"/>
    <col min="9219" max="9219" width="4.7109375" customWidth="1"/>
    <col min="9220" max="9220" width="12.28515625" customWidth="1"/>
    <col min="9222" max="9222" width="104.85546875" customWidth="1"/>
    <col min="9223" max="9223" width="37.42578125" customWidth="1"/>
    <col min="9224" max="9224" width="36.7109375" customWidth="1"/>
    <col min="9225" max="9225" width="39.28515625" customWidth="1"/>
    <col min="9226" max="9226" width="23.28515625" customWidth="1"/>
    <col min="9473" max="9473" width="25.28515625" customWidth="1"/>
    <col min="9474" max="9474" width="9" customWidth="1"/>
    <col min="9475" max="9475" width="4.7109375" customWidth="1"/>
    <col min="9476" max="9476" width="12.28515625" customWidth="1"/>
    <col min="9478" max="9478" width="104.85546875" customWidth="1"/>
    <col min="9479" max="9479" width="37.42578125" customWidth="1"/>
    <col min="9480" max="9480" width="36.7109375" customWidth="1"/>
    <col min="9481" max="9481" width="39.28515625" customWidth="1"/>
    <col min="9482" max="9482" width="23.28515625" customWidth="1"/>
    <col min="9729" max="9729" width="25.28515625" customWidth="1"/>
    <col min="9730" max="9730" width="9" customWidth="1"/>
    <col min="9731" max="9731" width="4.7109375" customWidth="1"/>
    <col min="9732" max="9732" width="12.28515625" customWidth="1"/>
    <col min="9734" max="9734" width="104.85546875" customWidth="1"/>
    <col min="9735" max="9735" width="37.42578125" customWidth="1"/>
    <col min="9736" max="9736" width="36.7109375" customWidth="1"/>
    <col min="9737" max="9737" width="39.28515625" customWidth="1"/>
    <col min="9738" max="9738" width="23.28515625" customWidth="1"/>
    <col min="9985" max="9985" width="25.28515625" customWidth="1"/>
    <col min="9986" max="9986" width="9" customWidth="1"/>
    <col min="9987" max="9987" width="4.7109375" customWidth="1"/>
    <col min="9988" max="9988" width="12.28515625" customWidth="1"/>
    <col min="9990" max="9990" width="104.85546875" customWidth="1"/>
    <col min="9991" max="9991" width="37.42578125" customWidth="1"/>
    <col min="9992" max="9992" width="36.7109375" customWidth="1"/>
    <col min="9993" max="9993" width="39.28515625" customWidth="1"/>
    <col min="9994" max="9994" width="23.28515625" customWidth="1"/>
    <col min="10241" max="10241" width="25.28515625" customWidth="1"/>
    <col min="10242" max="10242" width="9" customWidth="1"/>
    <col min="10243" max="10243" width="4.7109375" customWidth="1"/>
    <col min="10244" max="10244" width="12.28515625" customWidth="1"/>
    <col min="10246" max="10246" width="104.85546875" customWidth="1"/>
    <col min="10247" max="10247" width="37.42578125" customWidth="1"/>
    <col min="10248" max="10248" width="36.7109375" customWidth="1"/>
    <col min="10249" max="10249" width="39.28515625" customWidth="1"/>
    <col min="10250" max="10250" width="23.28515625" customWidth="1"/>
    <col min="10497" max="10497" width="25.28515625" customWidth="1"/>
    <col min="10498" max="10498" width="9" customWidth="1"/>
    <col min="10499" max="10499" width="4.7109375" customWidth="1"/>
    <col min="10500" max="10500" width="12.28515625" customWidth="1"/>
    <col min="10502" max="10502" width="104.85546875" customWidth="1"/>
    <col min="10503" max="10503" width="37.42578125" customWidth="1"/>
    <col min="10504" max="10504" width="36.7109375" customWidth="1"/>
    <col min="10505" max="10505" width="39.28515625" customWidth="1"/>
    <col min="10506" max="10506" width="23.28515625" customWidth="1"/>
    <col min="10753" max="10753" width="25.28515625" customWidth="1"/>
    <col min="10754" max="10754" width="9" customWidth="1"/>
    <col min="10755" max="10755" width="4.7109375" customWidth="1"/>
    <col min="10756" max="10756" width="12.28515625" customWidth="1"/>
    <col min="10758" max="10758" width="104.85546875" customWidth="1"/>
    <col min="10759" max="10759" width="37.42578125" customWidth="1"/>
    <col min="10760" max="10760" width="36.7109375" customWidth="1"/>
    <col min="10761" max="10761" width="39.28515625" customWidth="1"/>
    <col min="10762" max="10762" width="23.28515625" customWidth="1"/>
    <col min="11009" max="11009" width="25.28515625" customWidth="1"/>
    <col min="11010" max="11010" width="9" customWidth="1"/>
    <col min="11011" max="11011" width="4.7109375" customWidth="1"/>
    <col min="11012" max="11012" width="12.28515625" customWidth="1"/>
    <col min="11014" max="11014" width="104.85546875" customWidth="1"/>
    <col min="11015" max="11015" width="37.42578125" customWidth="1"/>
    <col min="11016" max="11016" width="36.7109375" customWidth="1"/>
    <col min="11017" max="11017" width="39.28515625" customWidth="1"/>
    <col min="11018" max="11018" width="23.28515625" customWidth="1"/>
    <col min="11265" max="11265" width="25.28515625" customWidth="1"/>
    <col min="11266" max="11266" width="9" customWidth="1"/>
    <col min="11267" max="11267" width="4.7109375" customWidth="1"/>
    <col min="11268" max="11268" width="12.28515625" customWidth="1"/>
    <col min="11270" max="11270" width="104.85546875" customWidth="1"/>
    <col min="11271" max="11271" width="37.42578125" customWidth="1"/>
    <col min="11272" max="11272" width="36.7109375" customWidth="1"/>
    <col min="11273" max="11273" width="39.28515625" customWidth="1"/>
    <col min="11274" max="11274" width="23.28515625" customWidth="1"/>
    <col min="11521" max="11521" width="25.28515625" customWidth="1"/>
    <col min="11522" max="11522" width="9" customWidth="1"/>
    <col min="11523" max="11523" width="4.7109375" customWidth="1"/>
    <col min="11524" max="11524" width="12.28515625" customWidth="1"/>
    <col min="11526" max="11526" width="104.85546875" customWidth="1"/>
    <col min="11527" max="11527" width="37.42578125" customWidth="1"/>
    <col min="11528" max="11528" width="36.7109375" customWidth="1"/>
    <col min="11529" max="11529" width="39.28515625" customWidth="1"/>
    <col min="11530" max="11530" width="23.28515625" customWidth="1"/>
    <col min="11777" max="11777" width="25.28515625" customWidth="1"/>
    <col min="11778" max="11778" width="9" customWidth="1"/>
    <col min="11779" max="11779" width="4.7109375" customWidth="1"/>
    <col min="11780" max="11780" width="12.28515625" customWidth="1"/>
    <col min="11782" max="11782" width="104.85546875" customWidth="1"/>
    <col min="11783" max="11783" width="37.42578125" customWidth="1"/>
    <col min="11784" max="11784" width="36.7109375" customWidth="1"/>
    <col min="11785" max="11785" width="39.28515625" customWidth="1"/>
    <col min="11786" max="11786" width="23.28515625" customWidth="1"/>
    <col min="12033" max="12033" width="25.28515625" customWidth="1"/>
    <col min="12034" max="12034" width="9" customWidth="1"/>
    <col min="12035" max="12035" width="4.7109375" customWidth="1"/>
    <col min="12036" max="12036" width="12.28515625" customWidth="1"/>
    <col min="12038" max="12038" width="104.85546875" customWidth="1"/>
    <col min="12039" max="12039" width="37.42578125" customWidth="1"/>
    <col min="12040" max="12040" width="36.7109375" customWidth="1"/>
    <col min="12041" max="12041" width="39.28515625" customWidth="1"/>
    <col min="12042" max="12042" width="23.28515625" customWidth="1"/>
    <col min="12289" max="12289" width="25.28515625" customWidth="1"/>
    <col min="12290" max="12290" width="9" customWidth="1"/>
    <col min="12291" max="12291" width="4.7109375" customWidth="1"/>
    <col min="12292" max="12292" width="12.28515625" customWidth="1"/>
    <col min="12294" max="12294" width="104.85546875" customWidth="1"/>
    <col min="12295" max="12295" width="37.42578125" customWidth="1"/>
    <col min="12296" max="12296" width="36.7109375" customWidth="1"/>
    <col min="12297" max="12297" width="39.28515625" customWidth="1"/>
    <col min="12298" max="12298" width="23.28515625" customWidth="1"/>
    <col min="12545" max="12545" width="25.28515625" customWidth="1"/>
    <col min="12546" max="12546" width="9" customWidth="1"/>
    <col min="12547" max="12547" width="4.7109375" customWidth="1"/>
    <col min="12548" max="12548" width="12.28515625" customWidth="1"/>
    <col min="12550" max="12550" width="104.85546875" customWidth="1"/>
    <col min="12551" max="12551" width="37.42578125" customWidth="1"/>
    <col min="12552" max="12552" width="36.7109375" customWidth="1"/>
    <col min="12553" max="12553" width="39.28515625" customWidth="1"/>
    <col min="12554" max="12554" width="23.28515625" customWidth="1"/>
    <col min="12801" max="12801" width="25.28515625" customWidth="1"/>
    <col min="12802" max="12802" width="9" customWidth="1"/>
    <col min="12803" max="12803" width="4.7109375" customWidth="1"/>
    <col min="12804" max="12804" width="12.28515625" customWidth="1"/>
    <col min="12806" max="12806" width="104.85546875" customWidth="1"/>
    <col min="12807" max="12807" width="37.42578125" customWidth="1"/>
    <col min="12808" max="12808" width="36.7109375" customWidth="1"/>
    <col min="12809" max="12809" width="39.28515625" customWidth="1"/>
    <col min="12810" max="12810" width="23.28515625" customWidth="1"/>
    <col min="13057" max="13057" width="25.28515625" customWidth="1"/>
    <col min="13058" max="13058" width="9" customWidth="1"/>
    <col min="13059" max="13059" width="4.7109375" customWidth="1"/>
    <col min="13060" max="13060" width="12.28515625" customWidth="1"/>
    <col min="13062" max="13062" width="104.85546875" customWidth="1"/>
    <col min="13063" max="13063" width="37.42578125" customWidth="1"/>
    <col min="13064" max="13064" width="36.7109375" customWidth="1"/>
    <col min="13065" max="13065" width="39.28515625" customWidth="1"/>
    <col min="13066" max="13066" width="23.28515625" customWidth="1"/>
    <col min="13313" max="13313" width="25.28515625" customWidth="1"/>
    <col min="13314" max="13314" width="9" customWidth="1"/>
    <col min="13315" max="13315" width="4.7109375" customWidth="1"/>
    <col min="13316" max="13316" width="12.28515625" customWidth="1"/>
    <col min="13318" max="13318" width="104.85546875" customWidth="1"/>
    <col min="13319" max="13319" width="37.42578125" customWidth="1"/>
    <col min="13320" max="13320" width="36.7109375" customWidth="1"/>
    <col min="13321" max="13321" width="39.28515625" customWidth="1"/>
    <col min="13322" max="13322" width="23.28515625" customWidth="1"/>
    <col min="13569" max="13569" width="25.28515625" customWidth="1"/>
    <col min="13570" max="13570" width="9" customWidth="1"/>
    <col min="13571" max="13571" width="4.7109375" customWidth="1"/>
    <col min="13572" max="13572" width="12.28515625" customWidth="1"/>
    <col min="13574" max="13574" width="104.85546875" customWidth="1"/>
    <col min="13575" max="13575" width="37.42578125" customWidth="1"/>
    <col min="13576" max="13576" width="36.7109375" customWidth="1"/>
    <col min="13577" max="13577" width="39.28515625" customWidth="1"/>
    <col min="13578" max="13578" width="23.28515625" customWidth="1"/>
    <col min="13825" max="13825" width="25.28515625" customWidth="1"/>
    <col min="13826" max="13826" width="9" customWidth="1"/>
    <col min="13827" max="13827" width="4.7109375" customWidth="1"/>
    <col min="13828" max="13828" width="12.28515625" customWidth="1"/>
    <col min="13830" max="13830" width="104.85546875" customWidth="1"/>
    <col min="13831" max="13831" width="37.42578125" customWidth="1"/>
    <col min="13832" max="13832" width="36.7109375" customWidth="1"/>
    <col min="13833" max="13833" width="39.28515625" customWidth="1"/>
    <col min="13834" max="13834" width="23.28515625" customWidth="1"/>
    <col min="14081" max="14081" width="25.28515625" customWidth="1"/>
    <col min="14082" max="14082" width="9" customWidth="1"/>
    <col min="14083" max="14083" width="4.7109375" customWidth="1"/>
    <col min="14084" max="14084" width="12.28515625" customWidth="1"/>
    <col min="14086" max="14086" width="104.85546875" customWidth="1"/>
    <col min="14087" max="14087" width="37.42578125" customWidth="1"/>
    <col min="14088" max="14088" width="36.7109375" customWidth="1"/>
    <col min="14089" max="14089" width="39.28515625" customWidth="1"/>
    <col min="14090" max="14090" width="23.28515625" customWidth="1"/>
    <col min="14337" max="14337" width="25.28515625" customWidth="1"/>
    <col min="14338" max="14338" width="9" customWidth="1"/>
    <col min="14339" max="14339" width="4.7109375" customWidth="1"/>
    <col min="14340" max="14340" width="12.28515625" customWidth="1"/>
    <col min="14342" max="14342" width="104.85546875" customWidth="1"/>
    <col min="14343" max="14343" width="37.42578125" customWidth="1"/>
    <col min="14344" max="14344" width="36.7109375" customWidth="1"/>
    <col min="14345" max="14345" width="39.28515625" customWidth="1"/>
    <col min="14346" max="14346" width="23.28515625" customWidth="1"/>
    <col min="14593" max="14593" width="25.28515625" customWidth="1"/>
    <col min="14594" max="14594" width="9" customWidth="1"/>
    <col min="14595" max="14595" width="4.7109375" customWidth="1"/>
    <col min="14596" max="14596" width="12.28515625" customWidth="1"/>
    <col min="14598" max="14598" width="104.85546875" customWidth="1"/>
    <col min="14599" max="14599" width="37.42578125" customWidth="1"/>
    <col min="14600" max="14600" width="36.7109375" customWidth="1"/>
    <col min="14601" max="14601" width="39.28515625" customWidth="1"/>
    <col min="14602" max="14602" width="23.28515625" customWidth="1"/>
    <col min="14849" max="14849" width="25.28515625" customWidth="1"/>
    <col min="14850" max="14850" width="9" customWidth="1"/>
    <col min="14851" max="14851" width="4.7109375" customWidth="1"/>
    <col min="14852" max="14852" width="12.28515625" customWidth="1"/>
    <col min="14854" max="14854" width="104.85546875" customWidth="1"/>
    <col min="14855" max="14855" width="37.42578125" customWidth="1"/>
    <col min="14856" max="14856" width="36.7109375" customWidth="1"/>
    <col min="14857" max="14857" width="39.28515625" customWidth="1"/>
    <col min="14858" max="14858" width="23.28515625" customWidth="1"/>
    <col min="15105" max="15105" width="25.28515625" customWidth="1"/>
    <col min="15106" max="15106" width="9" customWidth="1"/>
    <col min="15107" max="15107" width="4.7109375" customWidth="1"/>
    <col min="15108" max="15108" width="12.28515625" customWidth="1"/>
    <col min="15110" max="15110" width="104.85546875" customWidth="1"/>
    <col min="15111" max="15111" width="37.42578125" customWidth="1"/>
    <col min="15112" max="15112" width="36.7109375" customWidth="1"/>
    <col min="15113" max="15113" width="39.28515625" customWidth="1"/>
    <col min="15114" max="15114" width="23.28515625" customWidth="1"/>
    <col min="15361" max="15361" width="25.28515625" customWidth="1"/>
    <col min="15362" max="15362" width="9" customWidth="1"/>
    <col min="15363" max="15363" width="4.7109375" customWidth="1"/>
    <col min="15364" max="15364" width="12.28515625" customWidth="1"/>
    <col min="15366" max="15366" width="104.85546875" customWidth="1"/>
    <col min="15367" max="15367" width="37.42578125" customWidth="1"/>
    <col min="15368" max="15368" width="36.7109375" customWidth="1"/>
    <col min="15369" max="15369" width="39.28515625" customWidth="1"/>
    <col min="15370" max="15370" width="23.28515625" customWidth="1"/>
    <col min="15617" max="15617" width="25.28515625" customWidth="1"/>
    <col min="15618" max="15618" width="9" customWidth="1"/>
    <col min="15619" max="15619" width="4.7109375" customWidth="1"/>
    <col min="15620" max="15620" width="12.28515625" customWidth="1"/>
    <col min="15622" max="15622" width="104.85546875" customWidth="1"/>
    <col min="15623" max="15623" width="37.42578125" customWidth="1"/>
    <col min="15624" max="15624" width="36.7109375" customWidth="1"/>
    <col min="15625" max="15625" width="39.28515625" customWidth="1"/>
    <col min="15626" max="15626" width="23.28515625" customWidth="1"/>
    <col min="15873" max="15873" width="25.28515625" customWidth="1"/>
    <col min="15874" max="15874" width="9" customWidth="1"/>
    <col min="15875" max="15875" width="4.7109375" customWidth="1"/>
    <col min="15876" max="15876" width="12.28515625" customWidth="1"/>
    <col min="15878" max="15878" width="104.85546875" customWidth="1"/>
    <col min="15879" max="15879" width="37.42578125" customWidth="1"/>
    <col min="15880" max="15880" width="36.7109375" customWidth="1"/>
    <col min="15881" max="15881" width="39.28515625" customWidth="1"/>
    <col min="15882" max="15882" width="23.28515625" customWidth="1"/>
    <col min="16129" max="16129" width="25.28515625" customWidth="1"/>
    <col min="16130" max="16130" width="9" customWidth="1"/>
    <col min="16131" max="16131" width="4.7109375" customWidth="1"/>
    <col min="16132" max="16132" width="12.28515625" customWidth="1"/>
    <col min="16134" max="16134" width="104.85546875" customWidth="1"/>
    <col min="16135" max="16135" width="37.42578125" customWidth="1"/>
    <col min="16136" max="16136" width="36.7109375" customWidth="1"/>
    <col min="16137" max="16137" width="39.28515625" customWidth="1"/>
    <col min="16138" max="16138" width="23.28515625" customWidth="1"/>
  </cols>
  <sheetData>
    <row r="1" spans="1:10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ht="20.25" customHeight="1" x14ac:dyDescent="0.3">
      <c r="A2" s="108"/>
      <c r="B2" s="108"/>
      <c r="C2" s="108"/>
      <c r="D2" s="108"/>
      <c r="E2" s="108"/>
      <c r="F2" s="108"/>
      <c r="G2" s="108"/>
      <c r="H2" s="108"/>
      <c r="I2" s="108"/>
    </row>
    <row r="3" spans="1:10" ht="38.25" customHeight="1" x14ac:dyDescent="0.6">
      <c r="A3" s="109" t="s">
        <v>64</v>
      </c>
      <c r="B3" s="109"/>
      <c r="C3" s="109"/>
      <c r="D3" s="109"/>
      <c r="E3" s="109"/>
      <c r="F3" s="109"/>
      <c r="G3" s="109"/>
      <c r="H3" s="109"/>
      <c r="I3" s="109"/>
    </row>
    <row r="4" spans="1:10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0" ht="122.25" customHeight="1" x14ac:dyDescent="0.4">
      <c r="A5" s="38" t="s">
        <v>20</v>
      </c>
      <c r="B5" s="38" t="s">
        <v>21</v>
      </c>
      <c r="C5" s="38" t="s">
        <v>22</v>
      </c>
      <c r="D5" s="38" t="s">
        <v>23</v>
      </c>
      <c r="E5" s="65" t="s">
        <v>24</v>
      </c>
      <c r="F5" s="66" t="str">
        <f>CONCATENATE("Naziv ",,E5)</f>
        <v>Naziv Konto 5. razina</v>
      </c>
      <c r="G5" s="66" t="s">
        <v>25</v>
      </c>
      <c r="H5" s="66" t="s">
        <v>65</v>
      </c>
      <c r="I5" s="67" t="s">
        <v>66</v>
      </c>
      <c r="J5" s="67" t="s">
        <v>67</v>
      </c>
    </row>
    <row r="6" spans="1:10" ht="15.75" customHeight="1" x14ac:dyDescent="0.25">
      <c r="A6" s="41">
        <v>4</v>
      </c>
      <c r="B6" s="41">
        <v>5</v>
      </c>
      <c r="C6" s="41">
        <v>6</v>
      </c>
      <c r="D6" s="41">
        <v>7</v>
      </c>
      <c r="E6" s="42">
        <v>8</v>
      </c>
      <c r="F6" s="42">
        <v>9</v>
      </c>
      <c r="G6" s="42">
        <v>10</v>
      </c>
      <c r="H6" s="42">
        <v>11</v>
      </c>
      <c r="I6" s="42">
        <v>12</v>
      </c>
      <c r="J6" s="42">
        <v>12</v>
      </c>
    </row>
    <row r="7" spans="1:10" ht="30" hidden="1" customHeight="1" x14ac:dyDescent="0.3">
      <c r="A7" s="43"/>
      <c r="B7" s="43"/>
      <c r="C7" s="43"/>
      <c r="D7" s="43"/>
      <c r="E7" s="44"/>
      <c r="F7" s="44"/>
      <c r="G7" s="45"/>
      <c r="H7" s="45"/>
      <c r="I7" s="45"/>
      <c r="J7" s="45"/>
    </row>
    <row r="8" spans="1:10" ht="30" hidden="1" customHeight="1" x14ac:dyDescent="0.25">
      <c r="A8" s="68"/>
      <c r="B8" s="68"/>
      <c r="C8" s="68"/>
      <c r="D8" s="68"/>
      <c r="E8" s="69"/>
      <c r="F8" s="69"/>
      <c r="G8" s="70"/>
      <c r="H8" s="70"/>
      <c r="I8" s="70"/>
      <c r="J8" s="70"/>
    </row>
    <row r="9" spans="1:10" ht="30" hidden="1" customHeight="1" x14ac:dyDescent="0.25">
      <c r="A9" s="71"/>
      <c r="B9" s="71"/>
      <c r="C9" s="71"/>
      <c r="D9" s="71"/>
      <c r="E9" s="72"/>
      <c r="F9" s="72"/>
      <c r="G9" s="73"/>
      <c r="H9" s="73"/>
      <c r="I9" s="73"/>
      <c r="J9" s="73"/>
    </row>
    <row r="10" spans="1:10" s="37" customFormat="1" ht="35.1" customHeight="1" x14ac:dyDescent="0.6">
      <c r="A10" s="74" t="s">
        <v>27</v>
      </c>
      <c r="B10" s="74" t="s">
        <v>28</v>
      </c>
      <c r="C10" s="74"/>
      <c r="D10" s="74"/>
      <c r="E10" s="75"/>
      <c r="F10" s="75"/>
      <c r="G10" s="76">
        <f>SUBTOTAL(9,G11:G37)</f>
        <v>3341257</v>
      </c>
      <c r="H10" s="76">
        <f>SUBTOTAL(9,H11:H37)</f>
        <v>-430357</v>
      </c>
      <c r="I10" s="76">
        <f>G10+H10</f>
        <v>2910900</v>
      </c>
      <c r="J10" s="76">
        <f>H10/G10*100</f>
        <v>-12.880092731567791</v>
      </c>
    </row>
    <row r="11" spans="1:10" s="37" customFormat="1" ht="35.1" customHeight="1" x14ac:dyDescent="0.6">
      <c r="A11" s="77"/>
      <c r="B11" s="78" t="s">
        <v>29</v>
      </c>
      <c r="C11" s="78" t="s">
        <v>30</v>
      </c>
      <c r="D11" s="78"/>
      <c r="E11" s="79"/>
      <c r="F11" s="79"/>
      <c r="G11" s="80">
        <f>SUBTOTAL(9,G12:G13)</f>
        <v>2023700</v>
      </c>
      <c r="H11" s="80">
        <f>SUBTOTAL(9,H12:H14)</f>
        <v>-426000</v>
      </c>
      <c r="I11" s="80">
        <f t="shared" ref="I11:I72" si="0">G11+H11</f>
        <v>1597700</v>
      </c>
      <c r="J11" s="80">
        <f t="shared" ref="J11:J72" si="1">H11/G11*100</f>
        <v>-21.050550970993726</v>
      </c>
    </row>
    <row r="12" spans="1:10" s="37" customFormat="1" ht="35.1" customHeight="1" x14ac:dyDescent="0.6">
      <c r="A12" s="77"/>
      <c r="B12" s="77"/>
      <c r="C12" s="81" t="s">
        <v>68</v>
      </c>
      <c r="D12" s="81" t="s">
        <v>69</v>
      </c>
      <c r="E12" s="82"/>
      <c r="F12" s="82"/>
      <c r="G12" s="83">
        <f>SUBTOTAL(9,G13:G13)</f>
        <v>2023700</v>
      </c>
      <c r="H12" s="83">
        <f>SUBTOTAL(9,H13:H14)</f>
        <v>-426000</v>
      </c>
      <c r="I12" s="83">
        <f t="shared" si="0"/>
        <v>1597700</v>
      </c>
      <c r="J12" s="83">
        <f t="shared" si="1"/>
        <v>-21.050550970993726</v>
      </c>
    </row>
    <row r="13" spans="1:10" s="87" customFormat="1" ht="35.1" customHeight="1" x14ac:dyDescent="0.6">
      <c r="A13" s="84"/>
      <c r="B13" s="84"/>
      <c r="C13" s="84"/>
      <c r="D13" s="84" t="s">
        <v>70</v>
      </c>
      <c r="E13" s="85" t="s">
        <v>71</v>
      </c>
      <c r="F13" s="85"/>
      <c r="G13" s="86">
        <v>2023700</v>
      </c>
      <c r="H13" s="86">
        <v>-382000</v>
      </c>
      <c r="I13" s="86">
        <f t="shared" si="0"/>
        <v>1641700</v>
      </c>
      <c r="J13" s="86">
        <f t="shared" si="1"/>
        <v>-18.87631565943569</v>
      </c>
    </row>
    <row r="14" spans="1:10" s="87" customFormat="1" ht="35.1" customHeight="1" x14ac:dyDescent="0.6">
      <c r="A14" s="84"/>
      <c r="B14" s="84"/>
      <c r="C14" s="84"/>
      <c r="D14" s="84" t="s">
        <v>72</v>
      </c>
      <c r="E14" s="85" t="s">
        <v>73</v>
      </c>
      <c r="F14" s="85"/>
      <c r="G14" s="86">
        <v>44000</v>
      </c>
      <c r="H14" s="86">
        <v>-44000</v>
      </c>
      <c r="I14" s="86">
        <f t="shared" si="0"/>
        <v>0</v>
      </c>
      <c r="J14" s="86"/>
    </row>
    <row r="15" spans="1:10" s="37" customFormat="1" ht="35.1" customHeight="1" x14ac:dyDescent="0.6">
      <c r="A15" s="77"/>
      <c r="B15" s="78" t="s">
        <v>35</v>
      </c>
      <c r="C15" s="78" t="s">
        <v>36</v>
      </c>
      <c r="D15" s="78"/>
      <c r="E15" s="79"/>
      <c r="F15" s="79"/>
      <c r="G15" s="80">
        <f>SUBTOTAL(9,G16:G18)</f>
        <v>21500</v>
      </c>
      <c r="H15" s="80">
        <f>SUBTOTAL(9,H16:H18)</f>
        <v>-9000</v>
      </c>
      <c r="I15" s="80">
        <f t="shared" si="0"/>
        <v>12500</v>
      </c>
      <c r="J15" s="80">
        <f t="shared" si="1"/>
        <v>-41.860465116279073</v>
      </c>
    </row>
    <row r="16" spans="1:10" s="37" customFormat="1" ht="35.1" customHeight="1" x14ac:dyDescent="0.6">
      <c r="A16" s="77"/>
      <c r="B16" s="77"/>
      <c r="C16" s="81" t="s">
        <v>68</v>
      </c>
      <c r="D16" s="81" t="s">
        <v>69</v>
      </c>
      <c r="E16" s="82"/>
      <c r="F16" s="82"/>
      <c r="G16" s="83">
        <f>SUBTOTAL(9,G17:G18)</f>
        <v>21500</v>
      </c>
      <c r="H16" s="83">
        <f>SUBTOTAL(9,H17:H18)</f>
        <v>-9000</v>
      </c>
      <c r="I16" s="83">
        <f t="shared" si="0"/>
        <v>12500</v>
      </c>
      <c r="J16" s="83">
        <f t="shared" si="1"/>
        <v>-41.860465116279073</v>
      </c>
    </row>
    <row r="17" spans="1:10" s="87" customFormat="1" ht="35.1" customHeight="1" x14ac:dyDescent="0.6">
      <c r="A17" s="84"/>
      <c r="B17" s="84"/>
      <c r="C17" s="84"/>
      <c r="D17" s="84" t="s">
        <v>74</v>
      </c>
      <c r="E17" s="85" t="s">
        <v>75</v>
      </c>
      <c r="F17" s="85"/>
      <c r="G17" s="86">
        <v>16500</v>
      </c>
      <c r="H17" s="86">
        <v>-9000</v>
      </c>
      <c r="I17" s="86">
        <f t="shared" si="0"/>
        <v>7500</v>
      </c>
      <c r="J17" s="86">
        <f t="shared" si="1"/>
        <v>-54.54545454545454</v>
      </c>
    </row>
    <row r="18" spans="1:10" s="87" customFormat="1" ht="35.1" customHeight="1" x14ac:dyDescent="0.6">
      <c r="A18" s="84"/>
      <c r="B18" s="84"/>
      <c r="C18" s="84"/>
      <c r="D18" s="84" t="s">
        <v>76</v>
      </c>
      <c r="E18" s="85" t="s">
        <v>77</v>
      </c>
      <c r="F18" s="85"/>
      <c r="G18" s="86">
        <v>5000</v>
      </c>
      <c r="H18" s="86">
        <v>0</v>
      </c>
      <c r="I18" s="86">
        <f t="shared" si="0"/>
        <v>5000</v>
      </c>
      <c r="J18" s="86">
        <f t="shared" si="1"/>
        <v>0</v>
      </c>
    </row>
    <row r="19" spans="1:10" s="37" customFormat="1" ht="35.1" customHeight="1" x14ac:dyDescent="0.6">
      <c r="A19" s="77"/>
      <c r="B19" s="78" t="s">
        <v>41</v>
      </c>
      <c r="C19" s="78" t="s">
        <v>42</v>
      </c>
      <c r="D19" s="78"/>
      <c r="E19" s="79"/>
      <c r="F19" s="79"/>
      <c r="G19" s="80">
        <f>SUBTOTAL(9,G20:G28)</f>
        <v>1194957</v>
      </c>
      <c r="H19" s="80">
        <f>SUBTOTAL(9,H20:H28)</f>
        <v>4643</v>
      </c>
      <c r="I19" s="80">
        <f t="shared" si="0"/>
        <v>1199600</v>
      </c>
      <c r="J19" s="80">
        <f t="shared" si="1"/>
        <v>0.38854954613429604</v>
      </c>
    </row>
    <row r="20" spans="1:10" s="37" customFormat="1" ht="35.1" customHeight="1" x14ac:dyDescent="0.6">
      <c r="A20" s="77"/>
      <c r="B20" s="77"/>
      <c r="C20" s="81" t="s">
        <v>68</v>
      </c>
      <c r="D20" s="81" t="s">
        <v>69</v>
      </c>
      <c r="E20" s="82"/>
      <c r="F20" s="82"/>
      <c r="G20" s="83">
        <f>SUBTOTAL(9,G21:G28)</f>
        <v>1194957</v>
      </c>
      <c r="H20" s="83">
        <f>SUBTOTAL(9,H21:H28)</f>
        <v>4643</v>
      </c>
      <c r="I20" s="83">
        <f t="shared" si="0"/>
        <v>1199600</v>
      </c>
      <c r="J20" s="83">
        <f t="shared" si="1"/>
        <v>0.38854954613429604</v>
      </c>
    </row>
    <row r="21" spans="1:10" s="87" customFormat="1" ht="35.1" customHeight="1" x14ac:dyDescent="0.6">
      <c r="A21" s="84"/>
      <c r="B21" s="84"/>
      <c r="C21" s="84"/>
      <c r="D21" s="84" t="s">
        <v>70</v>
      </c>
      <c r="E21" s="85" t="s">
        <v>71</v>
      </c>
      <c r="F21" s="85"/>
      <c r="G21" s="86">
        <v>293000</v>
      </c>
      <c r="H21" s="86">
        <v>52000</v>
      </c>
      <c r="I21" s="86">
        <f t="shared" si="0"/>
        <v>345000</v>
      </c>
      <c r="J21" s="86">
        <f t="shared" si="1"/>
        <v>17.747440273037544</v>
      </c>
    </row>
    <row r="22" spans="1:10" s="87" customFormat="1" ht="35.1" customHeight="1" x14ac:dyDescent="0.6">
      <c r="A22" s="84"/>
      <c r="B22" s="84"/>
      <c r="C22" s="84"/>
      <c r="D22" s="84" t="s">
        <v>78</v>
      </c>
      <c r="E22" s="85" t="s">
        <v>79</v>
      </c>
      <c r="F22" s="85"/>
      <c r="G22" s="86">
        <v>70600</v>
      </c>
      <c r="H22" s="86">
        <v>3700</v>
      </c>
      <c r="I22" s="86">
        <f t="shared" si="0"/>
        <v>74300</v>
      </c>
      <c r="J22" s="86">
        <f t="shared" si="1"/>
        <v>5.2407932011331448</v>
      </c>
    </row>
    <row r="23" spans="1:10" s="87" customFormat="1" ht="35.1" customHeight="1" x14ac:dyDescent="0.6">
      <c r="A23" s="84"/>
      <c r="B23" s="84"/>
      <c r="C23" s="84"/>
      <c r="D23" s="84" t="s">
        <v>72</v>
      </c>
      <c r="E23" s="85" t="s">
        <v>73</v>
      </c>
      <c r="F23" s="85"/>
      <c r="G23" s="86">
        <v>310000</v>
      </c>
      <c r="H23" s="86">
        <v>-31500</v>
      </c>
      <c r="I23" s="86">
        <f t="shared" si="0"/>
        <v>278500</v>
      </c>
      <c r="J23" s="86">
        <f t="shared" si="1"/>
        <v>-10.161290322580644</v>
      </c>
    </row>
    <row r="24" spans="1:10" s="87" customFormat="1" ht="35.1" customHeight="1" x14ac:dyDescent="0.6">
      <c r="A24" s="84"/>
      <c r="B24" s="84"/>
      <c r="C24" s="84"/>
      <c r="D24" s="84" t="s">
        <v>80</v>
      </c>
      <c r="E24" s="85" t="s">
        <v>81</v>
      </c>
      <c r="F24" s="85"/>
      <c r="G24" s="86">
        <v>50000</v>
      </c>
      <c r="H24" s="86">
        <v>-2100</v>
      </c>
      <c r="I24" s="86">
        <f t="shared" si="0"/>
        <v>47900</v>
      </c>
      <c r="J24" s="86">
        <f t="shared" si="1"/>
        <v>-4.2</v>
      </c>
    </row>
    <row r="25" spans="1:10" s="87" customFormat="1" ht="35.1" customHeight="1" x14ac:dyDescent="0.6">
      <c r="A25" s="84"/>
      <c r="B25" s="84"/>
      <c r="C25" s="84"/>
      <c r="D25" s="84" t="s">
        <v>74</v>
      </c>
      <c r="E25" s="85" t="s">
        <v>75</v>
      </c>
      <c r="F25" s="85"/>
      <c r="G25" s="86">
        <v>352000</v>
      </c>
      <c r="H25" s="86">
        <v>-3500</v>
      </c>
      <c r="I25" s="86">
        <f t="shared" si="0"/>
        <v>348500</v>
      </c>
      <c r="J25" s="86">
        <f t="shared" si="1"/>
        <v>-0.99431818181818177</v>
      </c>
    </row>
    <row r="26" spans="1:10" s="87" customFormat="1" ht="35.1" customHeight="1" x14ac:dyDescent="0.6">
      <c r="A26" s="84"/>
      <c r="B26" s="84"/>
      <c r="C26" s="84"/>
      <c r="D26" s="84" t="s">
        <v>76</v>
      </c>
      <c r="E26" s="85" t="s">
        <v>77</v>
      </c>
      <c r="F26" s="85"/>
      <c r="G26" s="86">
        <v>94957</v>
      </c>
      <c r="H26" s="86">
        <v>-14457</v>
      </c>
      <c r="I26" s="86">
        <f t="shared" si="0"/>
        <v>80500</v>
      </c>
      <c r="J26" s="86">
        <f t="shared" si="1"/>
        <v>-15.224785955748391</v>
      </c>
    </row>
    <row r="27" spans="1:10" s="87" customFormat="1" ht="35.1" customHeight="1" x14ac:dyDescent="0.6">
      <c r="A27" s="84"/>
      <c r="B27" s="84"/>
      <c r="C27" s="84"/>
      <c r="D27" s="84" t="s">
        <v>82</v>
      </c>
      <c r="E27" s="85" t="s">
        <v>83</v>
      </c>
      <c r="F27" s="85"/>
      <c r="G27" s="86">
        <v>19300</v>
      </c>
      <c r="H27" s="86">
        <v>0</v>
      </c>
      <c r="I27" s="86">
        <f t="shared" si="0"/>
        <v>19300</v>
      </c>
      <c r="J27" s="86">
        <f t="shared" si="1"/>
        <v>0</v>
      </c>
    </row>
    <row r="28" spans="1:10" s="87" customFormat="1" ht="35.1" customHeight="1" x14ac:dyDescent="0.6">
      <c r="A28" s="84"/>
      <c r="B28" s="84"/>
      <c r="C28" s="84"/>
      <c r="D28" s="84" t="s">
        <v>84</v>
      </c>
      <c r="E28" s="85" t="s">
        <v>85</v>
      </c>
      <c r="F28" s="85"/>
      <c r="G28" s="86">
        <v>5100</v>
      </c>
      <c r="H28" s="86">
        <v>500</v>
      </c>
      <c r="I28" s="86">
        <f t="shared" si="0"/>
        <v>5600</v>
      </c>
      <c r="J28" s="86">
        <f t="shared" si="1"/>
        <v>9.8039215686274517</v>
      </c>
    </row>
    <row r="29" spans="1:10" s="37" customFormat="1" ht="35.1" customHeight="1" x14ac:dyDescent="0.6">
      <c r="A29" s="77"/>
      <c r="B29" s="78" t="s">
        <v>47</v>
      </c>
      <c r="C29" s="78" t="s">
        <v>48</v>
      </c>
      <c r="D29" s="78"/>
      <c r="E29" s="79"/>
      <c r="F29" s="79"/>
      <c r="G29" s="80">
        <f>SUBTOTAL(9,G30:G33)</f>
        <v>47100</v>
      </c>
      <c r="H29" s="80">
        <f>SUBTOTAL(9,H30:H33)</f>
        <v>0</v>
      </c>
      <c r="I29" s="80">
        <f t="shared" si="0"/>
        <v>47100</v>
      </c>
      <c r="J29" s="80">
        <f t="shared" si="1"/>
        <v>0</v>
      </c>
    </row>
    <row r="30" spans="1:10" s="37" customFormat="1" ht="35.1" customHeight="1" x14ac:dyDescent="0.6">
      <c r="A30" s="77"/>
      <c r="B30" s="77"/>
      <c r="C30" s="81" t="s">
        <v>68</v>
      </c>
      <c r="D30" s="81" t="s">
        <v>69</v>
      </c>
      <c r="E30" s="82"/>
      <c r="F30" s="82"/>
      <c r="G30" s="83">
        <f>SUBTOTAL(9,G32:G33)</f>
        <v>46100</v>
      </c>
      <c r="H30" s="83">
        <f>SUBTOTAL(9,H32:H33)</f>
        <v>0</v>
      </c>
      <c r="I30" s="83">
        <f t="shared" si="0"/>
        <v>46100</v>
      </c>
      <c r="J30" s="83">
        <f t="shared" si="1"/>
        <v>0</v>
      </c>
    </row>
    <row r="31" spans="1:10" s="87" customFormat="1" ht="35.1" customHeight="1" x14ac:dyDescent="0.6">
      <c r="A31" s="84"/>
      <c r="B31" s="84"/>
      <c r="C31" s="84"/>
      <c r="D31" s="84" t="s">
        <v>80</v>
      </c>
      <c r="E31" s="85" t="s">
        <v>81</v>
      </c>
      <c r="F31" s="85"/>
      <c r="G31" s="86">
        <v>1000</v>
      </c>
      <c r="H31" s="86">
        <v>0</v>
      </c>
      <c r="I31" s="86">
        <f>G31+H31</f>
        <v>1000</v>
      </c>
      <c r="J31" s="86">
        <v>100</v>
      </c>
    </row>
    <row r="32" spans="1:10" s="87" customFormat="1" ht="35.1" customHeight="1" x14ac:dyDescent="0.6">
      <c r="A32" s="84"/>
      <c r="B32" s="84"/>
      <c r="C32" s="84"/>
      <c r="D32" s="84" t="s">
        <v>74</v>
      </c>
      <c r="E32" s="85" t="s">
        <v>75</v>
      </c>
      <c r="F32" s="85"/>
      <c r="G32" s="86">
        <v>21100</v>
      </c>
      <c r="H32" s="86">
        <v>1500</v>
      </c>
      <c r="I32" s="86">
        <f t="shared" si="0"/>
        <v>22600</v>
      </c>
      <c r="J32" s="86">
        <f t="shared" si="1"/>
        <v>7.109004739336493</v>
      </c>
    </row>
    <row r="33" spans="1:10" s="87" customFormat="1" ht="35.1" customHeight="1" x14ac:dyDescent="0.6">
      <c r="A33" s="84"/>
      <c r="B33" s="84"/>
      <c r="C33" s="84"/>
      <c r="D33" s="84" t="s">
        <v>76</v>
      </c>
      <c r="E33" s="85" t="s">
        <v>77</v>
      </c>
      <c r="F33" s="85"/>
      <c r="G33" s="86">
        <v>25000</v>
      </c>
      <c r="H33" s="86">
        <v>-1500</v>
      </c>
      <c r="I33" s="86">
        <f t="shared" si="0"/>
        <v>23500</v>
      </c>
      <c r="J33" s="86">
        <f t="shared" si="1"/>
        <v>-6</v>
      </c>
    </row>
    <row r="34" spans="1:10" s="37" customFormat="1" ht="35.1" customHeight="1" x14ac:dyDescent="0.6">
      <c r="A34" s="77"/>
      <c r="B34" s="78" t="s">
        <v>51</v>
      </c>
      <c r="C34" s="78" t="s">
        <v>52</v>
      </c>
      <c r="D34" s="78"/>
      <c r="E34" s="79"/>
      <c r="F34" s="79"/>
      <c r="G34" s="80">
        <f>SUBTOTAL(9,G35:G37)</f>
        <v>10000</v>
      </c>
      <c r="H34" s="80">
        <f>SUBTOTAL(9,H35:H37)</f>
        <v>0</v>
      </c>
      <c r="I34" s="80">
        <f t="shared" si="0"/>
        <v>10000</v>
      </c>
      <c r="J34" s="80">
        <f t="shared" si="1"/>
        <v>0</v>
      </c>
    </row>
    <row r="35" spans="1:10" s="37" customFormat="1" ht="35.1" customHeight="1" x14ac:dyDescent="0.6">
      <c r="A35" s="77"/>
      <c r="B35" s="77"/>
      <c r="C35" s="81" t="s">
        <v>68</v>
      </c>
      <c r="D35" s="81" t="s">
        <v>69</v>
      </c>
      <c r="E35" s="82"/>
      <c r="F35" s="82"/>
      <c r="G35" s="83">
        <f>SUBTOTAL(9,G36:G37)</f>
        <v>10000</v>
      </c>
      <c r="H35" s="83">
        <f>SUBTOTAL(9,H36:H37)</f>
        <v>0</v>
      </c>
      <c r="I35" s="83">
        <f t="shared" si="0"/>
        <v>10000</v>
      </c>
      <c r="J35" s="83">
        <f t="shared" si="1"/>
        <v>0</v>
      </c>
    </row>
    <row r="36" spans="1:10" s="87" customFormat="1" ht="35.1" customHeight="1" x14ac:dyDescent="0.6">
      <c r="A36" s="84"/>
      <c r="B36" s="84"/>
      <c r="C36" s="84"/>
      <c r="D36" s="84" t="s">
        <v>74</v>
      </c>
      <c r="E36" s="85" t="s">
        <v>75</v>
      </c>
      <c r="F36" s="85"/>
      <c r="G36" s="86">
        <v>5000</v>
      </c>
      <c r="H36" s="86">
        <v>0</v>
      </c>
      <c r="I36" s="86">
        <f t="shared" si="0"/>
        <v>5000</v>
      </c>
      <c r="J36" s="86">
        <f t="shared" si="1"/>
        <v>0</v>
      </c>
    </row>
    <row r="37" spans="1:10" s="87" customFormat="1" ht="35.1" customHeight="1" x14ac:dyDescent="0.6">
      <c r="A37" s="84"/>
      <c r="B37" s="84"/>
      <c r="C37" s="84"/>
      <c r="D37" s="84" t="s">
        <v>76</v>
      </c>
      <c r="E37" s="85" t="s">
        <v>77</v>
      </c>
      <c r="F37" s="85"/>
      <c r="G37" s="86">
        <v>5000</v>
      </c>
      <c r="H37" s="86">
        <v>0</v>
      </c>
      <c r="I37" s="86">
        <f t="shared" si="0"/>
        <v>5000</v>
      </c>
      <c r="J37" s="86">
        <f t="shared" si="1"/>
        <v>0</v>
      </c>
    </row>
    <row r="38" spans="1:10" s="37" customFormat="1" ht="35.1" customHeight="1" x14ac:dyDescent="0.6">
      <c r="A38" s="74" t="s">
        <v>55</v>
      </c>
      <c r="B38" s="74" t="s">
        <v>56</v>
      </c>
      <c r="C38" s="74"/>
      <c r="D38" s="74"/>
      <c r="E38" s="75"/>
      <c r="F38" s="75"/>
      <c r="G38" s="76">
        <f>SUBTOTAL(9,G39:G44)</f>
        <v>145500</v>
      </c>
      <c r="H38" s="76">
        <f>SUBTOTAL(9,H39:H44)</f>
        <v>0</v>
      </c>
      <c r="I38" s="76">
        <f t="shared" si="0"/>
        <v>145500</v>
      </c>
      <c r="J38" s="76">
        <f t="shared" si="1"/>
        <v>0</v>
      </c>
    </row>
    <row r="39" spans="1:10" s="37" customFormat="1" ht="35.1" customHeight="1" x14ac:dyDescent="0.6">
      <c r="A39" s="77"/>
      <c r="B39" s="78" t="s">
        <v>29</v>
      </c>
      <c r="C39" s="78" t="s">
        <v>30</v>
      </c>
      <c r="D39" s="78"/>
      <c r="E39" s="79"/>
      <c r="F39" s="79"/>
      <c r="G39" s="80">
        <f>SUBTOTAL(9,G40:G44)</f>
        <v>145500</v>
      </c>
      <c r="H39" s="80">
        <f>SUBTOTAL(9,H40:H44)</f>
        <v>0</v>
      </c>
      <c r="I39" s="80">
        <f t="shared" si="0"/>
        <v>145500</v>
      </c>
      <c r="J39" s="80">
        <f t="shared" si="1"/>
        <v>0</v>
      </c>
    </row>
    <row r="40" spans="1:10" s="37" customFormat="1" ht="35.1" customHeight="1" x14ac:dyDescent="0.6">
      <c r="A40" s="77"/>
      <c r="B40" s="77"/>
      <c r="C40" s="81" t="s">
        <v>68</v>
      </c>
      <c r="D40" s="81" t="s">
        <v>69</v>
      </c>
      <c r="E40" s="82"/>
      <c r="F40" s="82"/>
      <c r="G40" s="83">
        <f>SUBTOTAL(9,G41:G44)</f>
        <v>145500</v>
      </c>
      <c r="H40" s="83">
        <f>SUBTOTAL(9,H41:H44)</f>
        <v>0</v>
      </c>
      <c r="I40" s="83">
        <f t="shared" si="0"/>
        <v>145500</v>
      </c>
      <c r="J40" s="83">
        <f t="shared" si="1"/>
        <v>0</v>
      </c>
    </row>
    <row r="41" spans="1:10" s="87" customFormat="1" ht="35.1" customHeight="1" x14ac:dyDescent="0.6">
      <c r="A41" s="84"/>
      <c r="B41" s="84"/>
      <c r="C41" s="84"/>
      <c r="D41" s="84" t="s">
        <v>70</v>
      </c>
      <c r="E41" s="85" t="s">
        <v>71</v>
      </c>
      <c r="F41" s="85"/>
      <c r="G41" s="86">
        <v>117200</v>
      </c>
      <c r="H41" s="86"/>
      <c r="I41" s="86">
        <f t="shared" si="0"/>
        <v>117200</v>
      </c>
      <c r="J41" s="86">
        <f t="shared" si="1"/>
        <v>0</v>
      </c>
    </row>
    <row r="42" spans="1:10" s="87" customFormat="1" ht="35.1" customHeight="1" x14ac:dyDescent="0.6">
      <c r="A42" s="84"/>
      <c r="B42" s="84"/>
      <c r="C42" s="84"/>
      <c r="D42" s="84" t="s">
        <v>78</v>
      </c>
      <c r="E42" s="85" t="s">
        <v>79</v>
      </c>
      <c r="F42" s="85"/>
      <c r="G42" s="86">
        <v>2250</v>
      </c>
      <c r="H42" s="86">
        <v>0</v>
      </c>
      <c r="I42" s="86">
        <f t="shared" si="0"/>
        <v>2250</v>
      </c>
      <c r="J42" s="86">
        <f t="shared" si="1"/>
        <v>0</v>
      </c>
    </row>
    <row r="43" spans="1:10" s="87" customFormat="1" ht="35.1" customHeight="1" x14ac:dyDescent="0.6">
      <c r="A43" s="84"/>
      <c r="B43" s="84"/>
      <c r="C43" s="84"/>
      <c r="D43" s="84" t="s">
        <v>72</v>
      </c>
      <c r="E43" s="85" t="s">
        <v>73</v>
      </c>
      <c r="F43" s="85"/>
      <c r="G43" s="86">
        <v>19550</v>
      </c>
      <c r="H43" s="86"/>
      <c r="I43" s="86">
        <f t="shared" si="0"/>
        <v>19550</v>
      </c>
      <c r="J43" s="86">
        <f t="shared" si="1"/>
        <v>0</v>
      </c>
    </row>
    <row r="44" spans="1:10" s="87" customFormat="1" ht="35.1" customHeight="1" x14ac:dyDescent="0.6">
      <c r="A44" s="84"/>
      <c r="B44" s="84"/>
      <c r="C44" s="84"/>
      <c r="D44" s="84" t="s">
        <v>80</v>
      </c>
      <c r="E44" s="85" t="s">
        <v>81</v>
      </c>
      <c r="F44" s="85"/>
      <c r="G44" s="86">
        <v>6500</v>
      </c>
      <c r="H44" s="86">
        <v>0</v>
      </c>
      <c r="I44" s="86">
        <f t="shared" si="0"/>
        <v>6500</v>
      </c>
      <c r="J44" s="86">
        <f t="shared" si="1"/>
        <v>0</v>
      </c>
    </row>
    <row r="45" spans="1:10" s="37" customFormat="1" ht="35.1" customHeight="1" x14ac:dyDescent="0.6">
      <c r="A45" s="74" t="s">
        <v>57</v>
      </c>
      <c r="B45" s="74" t="s">
        <v>58</v>
      </c>
      <c r="C45" s="74"/>
      <c r="D45" s="74"/>
      <c r="E45" s="75"/>
      <c r="F45" s="75"/>
      <c r="G45" s="76">
        <f>SUBTOTAL(9,G46:G55)</f>
        <v>167780</v>
      </c>
      <c r="H45" s="76">
        <f>SUBTOTAL(9,H46:H52)</f>
        <v>0</v>
      </c>
      <c r="I45" s="76">
        <f t="shared" si="0"/>
        <v>167780</v>
      </c>
      <c r="J45" s="76">
        <f t="shared" si="1"/>
        <v>0</v>
      </c>
    </row>
    <row r="46" spans="1:10" s="37" customFormat="1" ht="35.1" customHeight="1" x14ac:dyDescent="0.6">
      <c r="A46" s="77"/>
      <c r="B46" s="78" t="s">
        <v>29</v>
      </c>
      <c r="C46" s="78" t="s">
        <v>30</v>
      </c>
      <c r="D46" s="78"/>
      <c r="E46" s="79"/>
      <c r="F46" s="79"/>
      <c r="G46" s="80">
        <f>SUBTOTAL(9,G47:G52)</f>
        <v>145000</v>
      </c>
      <c r="H46" s="80">
        <f>SUBTOTAL(9,H47:H52)</f>
        <v>0</v>
      </c>
      <c r="I46" s="80">
        <f t="shared" si="0"/>
        <v>145000</v>
      </c>
      <c r="J46" s="80">
        <f t="shared" si="1"/>
        <v>0</v>
      </c>
    </row>
    <row r="47" spans="1:10" s="37" customFormat="1" ht="35.1" customHeight="1" x14ac:dyDescent="0.6">
      <c r="A47" s="77"/>
      <c r="B47" s="77"/>
      <c r="C47" s="81" t="s">
        <v>68</v>
      </c>
      <c r="D47" s="81" t="s">
        <v>69</v>
      </c>
      <c r="E47" s="82"/>
      <c r="F47" s="82"/>
      <c r="G47" s="83">
        <f>SUBTOTAL(9,G48:G52)</f>
        <v>145000</v>
      </c>
      <c r="H47" s="83">
        <f>SUBTOTAL(9,H48:H52)</f>
        <v>0</v>
      </c>
      <c r="I47" s="83">
        <f t="shared" si="0"/>
        <v>145000</v>
      </c>
      <c r="J47" s="83">
        <f t="shared" si="1"/>
        <v>0</v>
      </c>
    </row>
    <row r="48" spans="1:10" s="87" customFormat="1" ht="35.1" customHeight="1" x14ac:dyDescent="0.6">
      <c r="A48" s="84"/>
      <c r="B48" s="84"/>
      <c r="C48" s="84"/>
      <c r="D48" s="84" t="s">
        <v>70</v>
      </c>
      <c r="E48" s="85" t="s">
        <v>71</v>
      </c>
      <c r="F48" s="85"/>
      <c r="G48" s="86">
        <v>111900</v>
      </c>
      <c r="H48" s="86">
        <v>-1200</v>
      </c>
      <c r="I48" s="86">
        <f t="shared" si="0"/>
        <v>110700</v>
      </c>
      <c r="J48" s="86">
        <f t="shared" si="1"/>
        <v>-1.0723860589812333</v>
      </c>
    </row>
    <row r="49" spans="1:10" s="87" customFormat="1" ht="35.1" customHeight="1" x14ac:dyDescent="0.6">
      <c r="A49" s="84"/>
      <c r="B49" s="84"/>
      <c r="C49" s="84"/>
      <c r="D49" s="84" t="s">
        <v>78</v>
      </c>
      <c r="E49" s="85" t="s">
        <v>79</v>
      </c>
      <c r="F49" s="85"/>
      <c r="G49" s="86">
        <v>2250</v>
      </c>
      <c r="H49" s="86">
        <v>1200</v>
      </c>
      <c r="I49" s="86">
        <f t="shared" si="0"/>
        <v>3450</v>
      </c>
      <c r="J49" s="86">
        <f t="shared" si="1"/>
        <v>53.333333333333336</v>
      </c>
    </row>
    <row r="50" spans="1:10" s="87" customFormat="1" ht="35.1" customHeight="1" x14ac:dyDescent="0.6">
      <c r="A50" s="84"/>
      <c r="B50" s="84"/>
      <c r="C50" s="84"/>
      <c r="D50" s="84" t="s">
        <v>72</v>
      </c>
      <c r="E50" s="85" t="s">
        <v>73</v>
      </c>
      <c r="F50" s="85"/>
      <c r="G50" s="86">
        <v>18850</v>
      </c>
      <c r="H50" s="86">
        <v>0</v>
      </c>
      <c r="I50" s="86">
        <f t="shared" si="0"/>
        <v>18850</v>
      </c>
      <c r="J50" s="86">
        <f t="shared" si="1"/>
        <v>0</v>
      </c>
    </row>
    <row r="51" spans="1:10" s="87" customFormat="1" ht="35.1" customHeight="1" x14ac:dyDescent="0.6">
      <c r="A51" s="84"/>
      <c r="B51" s="84"/>
      <c r="C51" s="84"/>
      <c r="D51" s="84" t="s">
        <v>80</v>
      </c>
      <c r="E51" s="85" t="s">
        <v>81</v>
      </c>
      <c r="F51" s="85"/>
      <c r="G51" s="86">
        <v>2000</v>
      </c>
      <c r="H51" s="86">
        <v>0</v>
      </c>
      <c r="I51" s="86">
        <f t="shared" si="0"/>
        <v>2000</v>
      </c>
      <c r="J51" s="86">
        <f t="shared" si="1"/>
        <v>0</v>
      </c>
    </row>
    <row r="52" spans="1:10" s="87" customFormat="1" ht="35.1" customHeight="1" x14ac:dyDescent="0.6">
      <c r="A52" s="84"/>
      <c r="B52" s="84"/>
      <c r="C52" s="84"/>
      <c r="D52" s="84" t="s">
        <v>74</v>
      </c>
      <c r="E52" s="85" t="s">
        <v>75</v>
      </c>
      <c r="F52" s="85"/>
      <c r="G52" s="86">
        <v>10000</v>
      </c>
      <c r="H52" s="86">
        <v>0</v>
      </c>
      <c r="I52" s="86">
        <f t="shared" si="0"/>
        <v>10000</v>
      </c>
      <c r="J52" s="86">
        <f t="shared" si="1"/>
        <v>0</v>
      </c>
    </row>
    <row r="53" spans="1:10" s="37" customFormat="1" ht="35.1" customHeight="1" x14ac:dyDescent="0.6">
      <c r="A53" s="77"/>
      <c r="B53" s="78" t="s">
        <v>47</v>
      </c>
      <c r="C53" s="78" t="s">
        <v>48</v>
      </c>
      <c r="D53" s="78"/>
      <c r="E53" s="79"/>
      <c r="F53" s="79"/>
      <c r="G53" s="80">
        <f>SUBTOTAL(9,G54:G55)</f>
        <v>22780</v>
      </c>
      <c r="H53" s="80">
        <f>SUBTOTAL(9,H54:H55)</f>
        <v>0</v>
      </c>
      <c r="I53" s="80">
        <f t="shared" si="0"/>
        <v>22780</v>
      </c>
      <c r="J53" s="80">
        <f t="shared" si="1"/>
        <v>0</v>
      </c>
    </row>
    <row r="54" spans="1:10" s="37" customFormat="1" ht="35.1" customHeight="1" x14ac:dyDescent="0.6">
      <c r="A54" s="77"/>
      <c r="B54" s="77"/>
      <c r="C54" s="81" t="s">
        <v>68</v>
      </c>
      <c r="D54" s="81" t="s">
        <v>69</v>
      </c>
      <c r="E54" s="82"/>
      <c r="F54" s="82"/>
      <c r="G54" s="83">
        <f>SUBTOTAL(9,G55:G55)</f>
        <v>22780</v>
      </c>
      <c r="H54" s="83">
        <f>SUBTOTAL(9,H55:H55)</f>
        <v>0</v>
      </c>
      <c r="I54" s="83">
        <f t="shared" si="0"/>
        <v>22780</v>
      </c>
      <c r="J54" s="83">
        <f t="shared" si="1"/>
        <v>0</v>
      </c>
    </row>
    <row r="55" spans="1:10" s="87" customFormat="1" ht="35.1" customHeight="1" x14ac:dyDescent="0.6">
      <c r="A55" s="84"/>
      <c r="B55" s="84"/>
      <c r="C55" s="84"/>
      <c r="D55" s="84" t="s">
        <v>74</v>
      </c>
      <c r="E55" s="85" t="s">
        <v>75</v>
      </c>
      <c r="F55" s="85"/>
      <c r="G55" s="86">
        <v>22780</v>
      </c>
      <c r="H55" s="86">
        <v>0</v>
      </c>
      <c r="I55" s="86">
        <f t="shared" si="0"/>
        <v>22780</v>
      </c>
      <c r="J55" s="86">
        <f t="shared" si="1"/>
        <v>0</v>
      </c>
    </row>
    <row r="56" spans="1:10" s="37" customFormat="1" ht="35.1" customHeight="1" x14ac:dyDescent="0.6">
      <c r="A56" s="74" t="s">
        <v>59</v>
      </c>
      <c r="B56" s="74" t="s">
        <v>60</v>
      </c>
      <c r="C56" s="74"/>
      <c r="D56" s="74"/>
      <c r="E56" s="75"/>
      <c r="F56" s="75"/>
      <c r="G56" s="76">
        <f>SUBTOTAL(9,G57:G62)</f>
        <v>94600</v>
      </c>
      <c r="H56" s="76">
        <f>SUBTOTAL(9,H57:H62)</f>
        <v>0</v>
      </c>
      <c r="I56" s="76">
        <f>SUBTOTAL(9,I57:I62)</f>
        <v>94600</v>
      </c>
      <c r="J56" s="76">
        <f t="shared" si="1"/>
        <v>0</v>
      </c>
    </row>
    <row r="57" spans="1:10" s="37" customFormat="1" ht="35.1" customHeight="1" x14ac:dyDescent="0.6">
      <c r="A57" s="77"/>
      <c r="B57" s="78" t="s">
        <v>29</v>
      </c>
      <c r="C57" s="78" t="s">
        <v>30</v>
      </c>
      <c r="D57" s="78"/>
      <c r="E57" s="79"/>
      <c r="F57" s="79"/>
      <c r="G57" s="80">
        <f>SUBTOTAL(9,G58:G62)</f>
        <v>94600</v>
      </c>
      <c r="H57" s="80">
        <f>SUBTOTAL(9,H58:H62)</f>
        <v>0</v>
      </c>
      <c r="I57" s="80">
        <f>SUBTOTAL(9,I58:I62)</f>
        <v>94600</v>
      </c>
      <c r="J57" s="80">
        <f t="shared" si="1"/>
        <v>0</v>
      </c>
    </row>
    <row r="58" spans="1:10" s="37" customFormat="1" ht="35.1" customHeight="1" x14ac:dyDescent="0.6">
      <c r="A58" s="77"/>
      <c r="B58" s="77"/>
      <c r="C58" s="81" t="s">
        <v>68</v>
      </c>
      <c r="D58" s="81" t="s">
        <v>69</v>
      </c>
      <c r="E58" s="82"/>
      <c r="F58" s="82"/>
      <c r="G58" s="83">
        <f>SUBTOTAL(9,G59:G62)</f>
        <v>94600</v>
      </c>
      <c r="H58" s="83">
        <f>SUBTOTAL(9,H59:H62)</f>
        <v>0</v>
      </c>
      <c r="I58" s="83">
        <f>SUBTOTAL(9,I59:I62)</f>
        <v>94600</v>
      </c>
      <c r="J58" s="83">
        <f t="shared" si="1"/>
        <v>0</v>
      </c>
    </row>
    <row r="59" spans="1:10" s="87" customFormat="1" ht="35.1" customHeight="1" x14ac:dyDescent="0.6">
      <c r="A59" s="84"/>
      <c r="B59" s="84"/>
      <c r="C59" s="84"/>
      <c r="D59" s="84" t="s">
        <v>70</v>
      </c>
      <c r="E59" s="85" t="s">
        <v>71</v>
      </c>
      <c r="F59" s="85"/>
      <c r="G59" s="86">
        <v>92350</v>
      </c>
      <c r="H59" s="86">
        <v>-2800</v>
      </c>
      <c r="I59" s="86">
        <f t="shared" si="0"/>
        <v>89550</v>
      </c>
      <c r="J59" s="86">
        <f t="shared" si="1"/>
        <v>-3.0319436924742824</v>
      </c>
    </row>
    <row r="60" spans="1:10" s="87" customFormat="1" ht="35.1" customHeight="1" x14ac:dyDescent="0.6">
      <c r="A60" s="84"/>
      <c r="B60" s="84"/>
      <c r="C60" s="84"/>
      <c r="D60" s="84" t="s">
        <v>78</v>
      </c>
      <c r="E60" s="85" t="s">
        <v>79</v>
      </c>
      <c r="F60" s="85"/>
      <c r="G60" s="86">
        <v>2250</v>
      </c>
      <c r="H60" s="86">
        <v>0</v>
      </c>
      <c r="I60" s="86">
        <f t="shared" si="0"/>
        <v>2250</v>
      </c>
      <c r="J60" s="86">
        <f t="shared" si="1"/>
        <v>0</v>
      </c>
    </row>
    <row r="61" spans="1:10" s="87" customFormat="1" ht="35.1" customHeight="1" x14ac:dyDescent="0.6">
      <c r="A61" s="84"/>
      <c r="B61" s="84"/>
      <c r="C61" s="84"/>
      <c r="D61" s="84" t="s">
        <v>72</v>
      </c>
      <c r="E61" s="85" t="s">
        <v>73</v>
      </c>
      <c r="F61" s="85"/>
      <c r="G61" s="86">
        <v>0</v>
      </c>
      <c r="H61" s="86">
        <v>2400</v>
      </c>
      <c r="I61" s="86">
        <f>G61+H61</f>
        <v>2400</v>
      </c>
      <c r="J61" s="88" t="e">
        <f t="shared" si="1"/>
        <v>#DIV/0!</v>
      </c>
    </row>
    <row r="62" spans="1:10" s="87" customFormat="1" ht="35.1" customHeight="1" x14ac:dyDescent="0.6">
      <c r="A62" s="84"/>
      <c r="B62" s="84"/>
      <c r="C62" s="84"/>
      <c r="D62" s="84" t="s">
        <v>80</v>
      </c>
      <c r="E62" s="85" t="s">
        <v>81</v>
      </c>
      <c r="F62" s="85"/>
      <c r="G62" s="86">
        <v>0</v>
      </c>
      <c r="H62" s="86">
        <v>400</v>
      </c>
      <c r="I62" s="86">
        <f>G62+H62</f>
        <v>400</v>
      </c>
      <c r="J62" s="86" t="e">
        <f>H62/G62*100</f>
        <v>#DIV/0!</v>
      </c>
    </row>
    <row r="63" spans="1:10" s="37" customFormat="1" ht="35.1" customHeight="1" x14ac:dyDescent="0.6">
      <c r="A63" s="74" t="s">
        <v>61</v>
      </c>
      <c r="B63" s="74" t="s">
        <v>62</v>
      </c>
      <c r="C63" s="74"/>
      <c r="D63" s="74"/>
      <c r="E63" s="75"/>
      <c r="F63" s="75"/>
      <c r="G63" s="76">
        <f>SUBTOTAL(9,G64:G71)</f>
        <v>70000</v>
      </c>
      <c r="H63" s="76">
        <f>SUBTOTAL(9,H64:H71)</f>
        <v>-48000</v>
      </c>
      <c r="I63" s="76">
        <f t="shared" si="0"/>
        <v>22000</v>
      </c>
      <c r="J63" s="76">
        <f t="shared" si="1"/>
        <v>-68.571428571428569</v>
      </c>
    </row>
    <row r="64" spans="1:10" s="37" customFormat="1" ht="35.1" customHeight="1" x14ac:dyDescent="0.6">
      <c r="A64" s="77"/>
      <c r="B64" s="78" t="s">
        <v>29</v>
      </c>
      <c r="C64" s="78" t="s">
        <v>30</v>
      </c>
      <c r="D64" s="78"/>
      <c r="E64" s="79"/>
      <c r="F64" s="79"/>
      <c r="G64" s="80">
        <f>SUBTOTAL(9,G65:G67)</f>
        <v>10000</v>
      </c>
      <c r="H64" s="80">
        <f>SUBTOTAL(9,H65:H67)</f>
        <v>0</v>
      </c>
      <c r="I64" s="80">
        <f t="shared" si="0"/>
        <v>10000</v>
      </c>
      <c r="J64" s="80">
        <f t="shared" si="1"/>
        <v>0</v>
      </c>
    </row>
    <row r="65" spans="1:10" s="37" customFormat="1" ht="35.1" customHeight="1" x14ac:dyDescent="0.6">
      <c r="A65" s="77"/>
      <c r="B65" s="77"/>
      <c r="C65" s="81" t="s">
        <v>86</v>
      </c>
      <c r="D65" s="81" t="s">
        <v>87</v>
      </c>
      <c r="E65" s="82"/>
      <c r="F65" s="82"/>
      <c r="G65" s="83">
        <f>SUBTOTAL(9,G66:G67)</f>
        <v>10000</v>
      </c>
      <c r="H65" s="83">
        <f>SUBTOTAL(9,H66:H67)</f>
        <v>0</v>
      </c>
      <c r="I65" s="83">
        <f t="shared" si="0"/>
        <v>10000</v>
      </c>
      <c r="J65" s="83">
        <f t="shared" si="1"/>
        <v>0</v>
      </c>
    </row>
    <row r="66" spans="1:10" s="87" customFormat="1" ht="35.1" customHeight="1" x14ac:dyDescent="0.6">
      <c r="A66" s="84"/>
      <c r="B66" s="84"/>
      <c r="C66" s="84"/>
      <c r="D66" s="84" t="s">
        <v>88</v>
      </c>
      <c r="E66" s="85" t="s">
        <v>89</v>
      </c>
      <c r="F66" s="85"/>
      <c r="G66" s="86">
        <v>5000</v>
      </c>
      <c r="H66" s="86">
        <v>5000</v>
      </c>
      <c r="I66" s="86">
        <f t="shared" si="0"/>
        <v>10000</v>
      </c>
      <c r="J66" s="86">
        <f t="shared" si="1"/>
        <v>100</v>
      </c>
    </row>
    <row r="67" spans="1:10" s="87" customFormat="1" ht="35.1" customHeight="1" x14ac:dyDescent="0.6">
      <c r="A67" s="84"/>
      <c r="B67" s="84"/>
      <c r="C67" s="84"/>
      <c r="D67" s="84" t="s">
        <v>90</v>
      </c>
      <c r="E67" s="85" t="s">
        <v>91</v>
      </c>
      <c r="F67" s="85"/>
      <c r="G67" s="86">
        <v>5000</v>
      </c>
      <c r="H67" s="86">
        <v>-5000</v>
      </c>
      <c r="I67" s="86">
        <f t="shared" si="0"/>
        <v>0</v>
      </c>
      <c r="J67" s="86">
        <f t="shared" si="1"/>
        <v>-100</v>
      </c>
    </row>
    <row r="68" spans="1:10" s="37" customFormat="1" ht="35.1" customHeight="1" x14ac:dyDescent="0.6">
      <c r="A68" s="77"/>
      <c r="B68" s="78" t="s">
        <v>41</v>
      </c>
      <c r="C68" s="78" t="s">
        <v>42</v>
      </c>
      <c r="D68" s="78"/>
      <c r="E68" s="79"/>
      <c r="F68" s="79"/>
      <c r="G68" s="80">
        <f>SUBTOTAL(9,G69:G71)</f>
        <v>60000</v>
      </c>
      <c r="H68" s="80">
        <v>0</v>
      </c>
      <c r="I68" s="80">
        <f t="shared" si="0"/>
        <v>60000</v>
      </c>
      <c r="J68" s="80">
        <f t="shared" si="1"/>
        <v>0</v>
      </c>
    </row>
    <row r="69" spans="1:10" s="37" customFormat="1" ht="35.1" customHeight="1" x14ac:dyDescent="0.6">
      <c r="A69" s="77"/>
      <c r="B69" s="77"/>
      <c r="C69" s="81" t="s">
        <v>86</v>
      </c>
      <c r="D69" s="81" t="s">
        <v>87</v>
      </c>
      <c r="E69" s="82"/>
      <c r="F69" s="82"/>
      <c r="G69" s="83">
        <f>SUBTOTAL(9,G70:G71)</f>
        <v>60000</v>
      </c>
      <c r="H69" s="83">
        <f>SUBTOTAL(9,H70:H71)</f>
        <v>-48000</v>
      </c>
      <c r="I69" s="83">
        <f t="shared" si="0"/>
        <v>12000</v>
      </c>
      <c r="J69" s="83">
        <f t="shared" si="1"/>
        <v>-80</v>
      </c>
    </row>
    <row r="70" spans="1:10" s="87" customFormat="1" ht="35.1" customHeight="1" x14ac:dyDescent="0.6">
      <c r="A70" s="84"/>
      <c r="B70" s="84"/>
      <c r="C70" s="84"/>
      <c r="D70" s="84" t="s">
        <v>88</v>
      </c>
      <c r="E70" s="85" t="s">
        <v>89</v>
      </c>
      <c r="F70" s="85"/>
      <c r="G70" s="86">
        <v>40000</v>
      </c>
      <c r="H70" s="86">
        <v>-28000</v>
      </c>
      <c r="I70" s="86">
        <f t="shared" si="0"/>
        <v>12000</v>
      </c>
      <c r="J70" s="86">
        <f t="shared" si="1"/>
        <v>-70</v>
      </c>
    </row>
    <row r="71" spans="1:10" s="87" customFormat="1" ht="35.1" customHeight="1" x14ac:dyDescent="0.6">
      <c r="A71" s="84"/>
      <c r="B71" s="84"/>
      <c r="C71" s="84"/>
      <c r="D71" s="84" t="s">
        <v>90</v>
      </c>
      <c r="E71" s="85" t="s">
        <v>91</v>
      </c>
      <c r="F71" s="85"/>
      <c r="G71" s="86">
        <v>20000</v>
      </c>
      <c r="H71" s="86">
        <v>-20000</v>
      </c>
      <c r="I71" s="86">
        <f t="shared" si="0"/>
        <v>0</v>
      </c>
      <c r="J71" s="86">
        <f t="shared" si="1"/>
        <v>-100</v>
      </c>
    </row>
    <row r="72" spans="1:10" s="37" customFormat="1" ht="35.1" customHeight="1" x14ac:dyDescent="0.6">
      <c r="A72" s="89"/>
      <c r="B72" s="89"/>
      <c r="C72" s="89"/>
      <c r="D72" s="89"/>
      <c r="E72" s="90"/>
      <c r="F72" s="90"/>
      <c r="G72" s="91">
        <f>SUBTOTAL(9,G9:G71)</f>
        <v>3819137</v>
      </c>
      <c r="H72" s="91">
        <f>SUBTOTAL(9,H9:H71)</f>
        <v>-478357</v>
      </c>
      <c r="I72" s="91">
        <f t="shared" si="0"/>
        <v>3340780</v>
      </c>
      <c r="J72" s="91">
        <f t="shared" si="1"/>
        <v>-12.525264215449722</v>
      </c>
    </row>
    <row r="73" spans="1:10" s="37" customFormat="1" ht="35.1" customHeight="1" x14ac:dyDescent="0.6"/>
    <row r="74" spans="1:10" s="37" customFormat="1" ht="35.1" customHeight="1" x14ac:dyDescent="0.6"/>
    <row r="75" spans="1:10" s="37" customFormat="1" ht="35.1" customHeight="1" x14ac:dyDescent="0.6"/>
  </sheetData>
  <mergeCells count="2">
    <mergeCell ref="A2:I2"/>
    <mergeCell ref="A3:I3"/>
  </mergeCells>
  <pageMargins left="0.7" right="0.7" top="0.75" bottom="0.75" header="0.3" footer="0.3"/>
  <pageSetup paperSize="9" scale="4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16"/>
  <sheetViews>
    <sheetView workbookViewId="0">
      <selection activeCell="O11" sqref="O11"/>
    </sheetView>
  </sheetViews>
  <sheetFormatPr defaultRowHeight="15" x14ac:dyDescent="0.25"/>
  <sheetData>
    <row r="3" spans="2:11" x14ac:dyDescent="0.25">
      <c r="B3" s="92"/>
    </row>
    <row r="4" spans="2:11" x14ac:dyDescent="0.25">
      <c r="B4" s="92" t="s">
        <v>92</v>
      </c>
    </row>
    <row r="5" spans="2:11" x14ac:dyDescent="0.25">
      <c r="B5" s="92"/>
    </row>
    <row r="6" spans="2:11" x14ac:dyDescent="0.25">
      <c r="B6" s="92" t="s">
        <v>93</v>
      </c>
    </row>
    <row r="7" spans="2:11" x14ac:dyDescent="0.25">
      <c r="B7" s="92" t="s">
        <v>94</v>
      </c>
    </row>
    <row r="8" spans="2:11" x14ac:dyDescent="0.25">
      <c r="B8" s="92"/>
    </row>
    <row r="9" spans="2:11" x14ac:dyDescent="0.25">
      <c r="B9" s="92"/>
    </row>
    <row r="10" spans="2:11" x14ac:dyDescent="0.25">
      <c r="B10" s="92" t="s">
        <v>95</v>
      </c>
    </row>
    <row r="11" spans="2:11" x14ac:dyDescent="0.25">
      <c r="B11" s="92"/>
    </row>
    <row r="12" spans="2:11" x14ac:dyDescent="0.25">
      <c r="B12" s="92"/>
    </row>
    <row r="13" spans="2:11" x14ac:dyDescent="0.25">
      <c r="J13" s="92" t="s">
        <v>96</v>
      </c>
    </row>
    <row r="14" spans="2:11" x14ac:dyDescent="0.25">
      <c r="J14" s="92" t="s">
        <v>97</v>
      </c>
    </row>
    <row r="15" spans="2:11" x14ac:dyDescent="0.25">
      <c r="J15" s="92" t="s">
        <v>98</v>
      </c>
    </row>
    <row r="16" spans="2:11" x14ac:dyDescent="0.25">
      <c r="K16" s="92" t="s">
        <v>99</v>
      </c>
    </row>
  </sheetData>
  <pageMargins left="0.7" right="0.7" top="0.75" bottom="0.75" header="0.3" footer="0.3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opći dio</vt:lpstr>
      <vt:lpstr>prihodi</vt:lpstr>
      <vt:lpstr>rashodi</vt:lpstr>
      <vt:lpstr>rashodi posebni dio</vt:lpstr>
      <vt:lpstr>kraj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2021-12-31T10:01:39Z</dcterms:modified>
</cp:coreProperties>
</file>